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035" windowWidth="17490" windowHeight="9750" activeTab="2"/>
  </bookViews>
  <sheets>
    <sheet name="титул авт" sheetId="1" r:id="rId1"/>
    <sheet name="титул бюдж" sheetId="2" r:id="rId2"/>
    <sheet name="бланк пфхд" sheetId="3" r:id="rId3"/>
  </sheets>
  <definedNames/>
  <calcPr fullCalcOnLoad="1"/>
</workbook>
</file>

<file path=xl/sharedStrings.xml><?xml version="1.0" encoding="utf-8"?>
<sst xmlns="http://schemas.openxmlformats.org/spreadsheetml/2006/main" count="506" uniqueCount="269">
  <si>
    <t xml:space="preserve">III. Показатели по поступлениям и выплатам учреждения </t>
  </si>
  <si>
    <t>№ п/п</t>
  </si>
  <si>
    <t>Наименование поступлений</t>
  </si>
  <si>
    <r>
      <t xml:space="preserve">ВСЕГО СУБСИДИЙ                                    </t>
    </r>
    <r>
      <rPr>
        <sz val="9"/>
        <rFont val="Arial Black"/>
        <family val="2"/>
      </rPr>
      <t>(гр.3+гр.7+ гр.13)</t>
    </r>
  </si>
  <si>
    <t xml:space="preserve">ИТОГО субсидия на выполнение муниципального задания </t>
  </si>
  <si>
    <t>в том числе</t>
  </si>
  <si>
    <t>ИТОГО предпринимательская и иная, приносящая доход деятельность</t>
  </si>
  <si>
    <t>ИТОГО целевые субсидии</t>
  </si>
  <si>
    <t>Классификация бюджета</t>
  </si>
  <si>
    <t>Субсидия  городского бюджета</t>
  </si>
  <si>
    <t>Субсидия областного бюджета</t>
  </si>
  <si>
    <t>Плата    получателей услуг</t>
  </si>
  <si>
    <t>платные услуги</t>
  </si>
  <si>
    <t>аренда</t>
  </si>
  <si>
    <t>возмещение коммунальных платежей</t>
  </si>
  <si>
    <t>Целевые поступления</t>
  </si>
  <si>
    <t>прочие поступления</t>
  </si>
  <si>
    <t>Целевые субсидии городского бюджета</t>
  </si>
  <si>
    <t>Целевые субсидии областного  бюджета</t>
  </si>
  <si>
    <t>Целевые субсидии Федерального бюджета</t>
  </si>
  <si>
    <t>КФСР</t>
  </si>
  <si>
    <t>КЦСР</t>
  </si>
  <si>
    <t>КВР</t>
  </si>
  <si>
    <t>Доп. ФК</t>
  </si>
  <si>
    <t>Остатки средств на начало года</t>
  </si>
  <si>
    <t>х</t>
  </si>
  <si>
    <t>Доходы, всего:</t>
  </si>
  <si>
    <t>1.1</t>
  </si>
  <si>
    <t>Субсидия на выполнение муниципальное задание</t>
  </si>
  <si>
    <t>1.2</t>
  </si>
  <si>
    <t>Плата получателей услуг</t>
  </si>
  <si>
    <t>1.3</t>
  </si>
  <si>
    <t>Прочие внебюджетные источники</t>
  </si>
  <si>
    <t>1.4</t>
  </si>
  <si>
    <t>Целевые субсидии городского бюджета всего в т.ч. :</t>
  </si>
  <si>
    <t>1.4.1</t>
  </si>
  <si>
    <t>1.4.2</t>
  </si>
  <si>
    <t>1.4.3</t>
  </si>
  <si>
    <t>1.4.4</t>
  </si>
  <si>
    <t>1.4.5</t>
  </si>
  <si>
    <t>1.4.6</t>
  </si>
  <si>
    <t>1.5.</t>
  </si>
  <si>
    <t>Целевые субсидии областного  бюджета всего в т.ч.:</t>
  </si>
  <si>
    <t>1.5.1</t>
  </si>
  <si>
    <t>1.5.2</t>
  </si>
  <si>
    <t>1.5.3</t>
  </si>
  <si>
    <t>1.5.4</t>
  </si>
  <si>
    <t>1.5.5</t>
  </si>
  <si>
    <t>1.5.6</t>
  </si>
  <si>
    <t>1.5.7</t>
  </si>
  <si>
    <t>1.5.8</t>
  </si>
  <si>
    <t>1.5.9</t>
  </si>
  <si>
    <t>1.5.10</t>
  </si>
  <si>
    <t>1.5.11</t>
  </si>
  <si>
    <t>1.5.12</t>
  </si>
  <si>
    <t>1.6</t>
  </si>
  <si>
    <t>Целевые субсидии федерального  бюджета всего в т.ч.:</t>
  </si>
  <si>
    <t>1.6.1</t>
  </si>
  <si>
    <t>1.6.2</t>
  </si>
  <si>
    <t>1.6.3</t>
  </si>
  <si>
    <t>1.6.4</t>
  </si>
  <si>
    <t>1.6.5</t>
  </si>
  <si>
    <t>1.6.6</t>
  </si>
  <si>
    <t>ИТОГО с остатком</t>
  </si>
  <si>
    <t>Наименование затрат</t>
  </si>
  <si>
    <r>
      <t xml:space="preserve">ИТОГО                                         </t>
    </r>
    <r>
      <rPr>
        <sz val="9"/>
        <rFont val="Arial Black"/>
        <family val="2"/>
      </rPr>
      <t>(гр.7+гр.12)</t>
    </r>
  </si>
  <si>
    <t xml:space="preserve">Всего субсидия </t>
  </si>
  <si>
    <t>Всего предпринимательская и иная, приносящая доход деятельность</t>
  </si>
  <si>
    <t>2</t>
  </si>
  <si>
    <t>Расходы, всего, в том числе:</t>
  </si>
  <si>
    <t>2.1</t>
  </si>
  <si>
    <t>Заработная плата</t>
  </si>
  <si>
    <t>2.2</t>
  </si>
  <si>
    <t>Прочие выплаты</t>
  </si>
  <si>
    <t>2.3</t>
  </si>
  <si>
    <t>Начисления на оплату труда</t>
  </si>
  <si>
    <t>2.4</t>
  </si>
  <si>
    <t>Приобретение услуг</t>
  </si>
  <si>
    <t>2.5</t>
  </si>
  <si>
    <t>Услуги связи</t>
  </si>
  <si>
    <t>2.6</t>
  </si>
  <si>
    <t>Транспортные услуги</t>
  </si>
  <si>
    <t>2.7</t>
  </si>
  <si>
    <t>Коммунальные услуги- всего в том числе:</t>
  </si>
  <si>
    <t>2.7.1</t>
  </si>
  <si>
    <t>теплоснабжение</t>
  </si>
  <si>
    <t>2.7.2</t>
  </si>
  <si>
    <t>электроснабжение</t>
  </si>
  <si>
    <t>2.7.3</t>
  </si>
  <si>
    <t>водопотребление, водоотведение</t>
  </si>
  <si>
    <t>2.7.4</t>
  </si>
  <si>
    <t>оплата ПДК</t>
  </si>
  <si>
    <t>2.7.5</t>
  </si>
  <si>
    <t>2.8</t>
  </si>
  <si>
    <t>Арендная плата за пользование имуществом</t>
  </si>
  <si>
    <t>2.9</t>
  </si>
  <si>
    <t>Услуги по содержанию имущества</t>
  </si>
  <si>
    <t>2.10</t>
  </si>
  <si>
    <t>2.10.1</t>
  </si>
  <si>
    <t>организация питания</t>
  </si>
  <si>
    <t>2.11</t>
  </si>
  <si>
    <t>Прочие расходы всего, в том числе:</t>
  </si>
  <si>
    <t>2.12</t>
  </si>
  <si>
    <t>2.13</t>
  </si>
  <si>
    <t>Увеличение стоимости материальных запасов -   всего в том числе:</t>
  </si>
  <si>
    <t>в том числе приобретение продуктов питания</t>
  </si>
  <si>
    <t>Приложение 1</t>
  </si>
  <si>
    <t>"УТВЕРЖДАЮ"</t>
  </si>
  <si>
    <t>(наименование должности лица, уполномоченного утверждать План)</t>
  </si>
  <si>
    <t>(подпись)                                                                 (расшифровка подписи)</t>
  </si>
  <si>
    <t>" _______"  _______________________________ 20______ г.</t>
  </si>
  <si>
    <t xml:space="preserve">План финансово-хозяйственной деятельности </t>
  </si>
  <si>
    <t xml:space="preserve">Наименование муниципального бюджетного (автономного) учреждения </t>
  </si>
  <si>
    <t xml:space="preserve">Адрес фактического местонахождения, ИНН, КПП учреждения </t>
  </si>
  <si>
    <t>по ППП</t>
  </si>
  <si>
    <t>по ФКР</t>
  </si>
  <si>
    <r>
      <t xml:space="preserve">Орган, осуществляющий функции и полномочия учредителя:   </t>
    </r>
    <r>
      <rPr>
        <u val="single"/>
        <sz val="16"/>
        <color indexed="8"/>
        <rFont val="Times New Roman"/>
        <family val="1"/>
      </rPr>
      <t xml:space="preserve"> </t>
    </r>
  </si>
  <si>
    <t>по КЦСР</t>
  </si>
  <si>
    <t>по КВР</t>
  </si>
  <si>
    <t>Единица измерения: рубли (с точностью до второго десятичного знака)</t>
  </si>
  <si>
    <t>по ОКЕИ</t>
  </si>
  <si>
    <t>I. Сведения о деятельности учреждения</t>
  </si>
  <si>
    <t>1.1. Цели деятельности учреждения:</t>
  </si>
  <si>
    <t>1.2. Виды деятельности учреждения:</t>
  </si>
  <si>
    <t>1.3. Перечень услуг (работ), осуществляемых на платной основе:</t>
  </si>
  <si>
    <t>1.4. Общая балансовая стоимость недвижимого имущества:</t>
  </si>
  <si>
    <t>1.5. Общая балансовая стоимость движимого имущества:</t>
  </si>
  <si>
    <t>II.Показатели финансового состония учреждения</t>
  </si>
  <si>
    <t>Наименование показателя</t>
  </si>
  <si>
    <t>Сумма, тыс. руб.</t>
  </si>
  <si>
    <t>Очередной финансовый год</t>
  </si>
  <si>
    <t>Первый год планового периода</t>
  </si>
  <si>
    <t>Второй год планового периода</t>
  </si>
  <si>
    <t>Нефинансовые активы, всего:</t>
  </si>
  <si>
    <t xml:space="preserve"> из них: недвижимое имущество, всего:        </t>
  </si>
  <si>
    <t xml:space="preserve"> в том числе: остаточная стоимость              </t>
  </si>
  <si>
    <t xml:space="preserve">особо ценное движимое имущество, всего                           </t>
  </si>
  <si>
    <t xml:space="preserve">Финансовые активы, всего            </t>
  </si>
  <si>
    <t xml:space="preserve"> из них: дебиторская задолженность по    доходам</t>
  </si>
  <si>
    <t xml:space="preserve"> из них: дебиторская задолженность по  расходам</t>
  </si>
  <si>
    <t>Обязательства, всего</t>
  </si>
  <si>
    <t>из них: просроченная кредиторская задолженность</t>
  </si>
  <si>
    <t>И.о.заместителя главы администрации  городского округа "Город Калининград"</t>
  </si>
  <si>
    <t>председателя комитета по социальной политике</t>
  </si>
  <si>
    <t>" _____"  ______________ 20___ г.</t>
  </si>
  <si>
    <t xml:space="preserve"> </t>
  </si>
  <si>
    <r>
      <t xml:space="preserve">_______________________________________ </t>
    </r>
    <r>
      <rPr>
        <sz val="18"/>
        <color indexed="8"/>
        <rFont val="Calibri"/>
        <family val="2"/>
      </rPr>
      <t xml:space="preserve">  А.А. Апполонова</t>
    </r>
  </si>
  <si>
    <t>от "___" ________ 2014 г.</t>
  </si>
  <si>
    <t>газоснабжение</t>
  </si>
  <si>
    <t>1.4.7</t>
  </si>
  <si>
    <t>1.4.8</t>
  </si>
  <si>
    <t>1.4.9</t>
  </si>
  <si>
    <t>1.4.10</t>
  </si>
  <si>
    <t>1.6.7</t>
  </si>
  <si>
    <t>1.6.8</t>
  </si>
  <si>
    <t>1.6.9</t>
  </si>
  <si>
    <t>1.7</t>
  </si>
  <si>
    <t>1.4.11</t>
  </si>
  <si>
    <t>1.4.12</t>
  </si>
  <si>
    <t>1.4.13</t>
  </si>
  <si>
    <t>Резервный фонд</t>
  </si>
  <si>
    <t>1.4.14</t>
  </si>
  <si>
    <t>Целевая субсидия по решению учредителя</t>
  </si>
  <si>
    <t>1.4.15</t>
  </si>
  <si>
    <r>
      <t>прочее</t>
    </r>
    <r>
      <rPr>
        <b/>
        <sz val="16"/>
        <color indexed="8"/>
        <rFont val="Calibri"/>
        <family val="2"/>
      </rPr>
      <t>*</t>
    </r>
  </si>
  <si>
    <r>
      <t>уплата налога на добавленную стоимость (НДС)</t>
    </r>
    <r>
      <rPr>
        <b/>
        <sz val="16"/>
        <color indexed="8"/>
        <rFont val="Calibri"/>
        <family val="2"/>
      </rPr>
      <t>**</t>
    </r>
  </si>
  <si>
    <t>1.7.1</t>
  </si>
  <si>
    <t>1.7.2</t>
  </si>
  <si>
    <t>Резервный фонд Правительства КО</t>
  </si>
  <si>
    <t>Субсидии (ФБ) оздоровление детей</t>
  </si>
  <si>
    <t>Субсидии (ОБ) по мероприятию"Выявление, поддержка и распространение успешных моделей развития творческой среды в образовательных учреждениях для выявления и поддержки талантлевых детей"</t>
  </si>
  <si>
    <t>ЦП Калининградской области  "Физическая культура и спорт - для всех на 2002-2016 годы"</t>
  </si>
  <si>
    <t>Субсидии (ОБ) оздоровление детей</t>
  </si>
  <si>
    <t>Субсидии (ОБ) по мероприятию "Конкурсный отбор общеобразовательных учреждений, реализуемых индивидуальные программы развития здоровья обучающихся"</t>
  </si>
  <si>
    <t>ЦП Калининградской области "Развитие образования"</t>
  </si>
  <si>
    <t>Субсидии (ОБ) на реализацию учреждениями мероприятий по формированию сети базовых образовательных учреждений, реализующих образовательные программы, обеспечивающих совместное обучение инвалидов и лиц, не имеющих нарушений развития</t>
  </si>
  <si>
    <t>Субсидии (ФБ) на реализацию учреждениями мероприятий по формированию сети базовых образовательных учреждений, реализующих образовательные программы, обеспечивающих совместное обучение инвалидов и лиц, не имеющих нарушений развития</t>
  </si>
  <si>
    <t>Субсидии на проведение тренировочных мероприятий по базовым видам спорта</t>
  </si>
  <si>
    <t xml:space="preserve">ФЦП Развития образования </t>
  </si>
  <si>
    <t xml:space="preserve">ЦП КО "Развитие культуры Калининградской области </t>
  </si>
  <si>
    <t>Субсидии (ФБ) Модернизация региональных системы дошкольного образования</t>
  </si>
  <si>
    <t>Субсидии (ОБ) Модернизация региональных систем общего образования</t>
  </si>
  <si>
    <t xml:space="preserve">Субсидии (ОБ) на оказание услуги по дошкольному образованию в муниципальных  учреждениях и в учреждениях (организациях) , созданных в рамках муниципально-частного партнерства, на открываемые дополнительные места </t>
  </si>
  <si>
    <t>Субсидии (ОБ)  на Фонда стимулирования качества образования в общеобразовательных учреждениях Калининградской области</t>
  </si>
  <si>
    <t>Субсидии (ОБ) ЦП Калининградской области "Развитие Калининградской области как туристического центра</t>
  </si>
  <si>
    <t>Субсидии (ФБ) Комплектование книжных фондов библиетек муниципальных образований</t>
  </si>
  <si>
    <t>Целевая субсидия (ОБ) на премирование победителей конкурса на звание "Самый благоустроенный город и поселок Калининградской области"</t>
  </si>
  <si>
    <t xml:space="preserve">ЦП Калининградской области "Комплексные меры противодействия потреблению наркотических средств и их незаконному обороту </t>
  </si>
  <si>
    <t>2.7.6</t>
  </si>
  <si>
    <t>2.14</t>
  </si>
  <si>
    <t>2.15</t>
  </si>
  <si>
    <t>Прочие услуги всего,  в том числе:</t>
  </si>
  <si>
    <t>Перечисления международным организациям</t>
  </si>
  <si>
    <t>Безвозмездные перечисления организациям, за исключениемгосударственных и муниципальных</t>
  </si>
  <si>
    <t>Субсидии (ОБ) на региональные мероприятия по реализации национальных проектов (на ремонт детских садов, принятых от Министерства  обороны РФ)</t>
  </si>
  <si>
    <t>Субсидии (ОБ) Модернизация региональных систем дошкольного образования</t>
  </si>
  <si>
    <t>Субсидии (ФБ) Модернизация региональных системы общего образования</t>
  </si>
  <si>
    <t xml:space="preserve">Субсидии (ОБ) Целевая программа Калининградской области "Молодежь" </t>
  </si>
  <si>
    <t>Субсидии (ФБ) ФЦП.Государственная программа "Доступная среда на 2011 - 2015 годы"</t>
  </si>
  <si>
    <t>1.8</t>
  </si>
  <si>
    <t>1.8.2</t>
  </si>
  <si>
    <t>1.8.1</t>
  </si>
  <si>
    <t>1.5.13</t>
  </si>
  <si>
    <t>1.5.14</t>
  </si>
  <si>
    <t>1.5.15</t>
  </si>
  <si>
    <t>1.5.16</t>
  </si>
  <si>
    <t>1.5.17</t>
  </si>
  <si>
    <t>1.5.18</t>
  </si>
  <si>
    <t>1.5.19</t>
  </si>
  <si>
    <t>1.5.20</t>
  </si>
  <si>
    <t>Муниципальная программа "Развитие коммунальной инфраструктуры городского округа "Город Калининград"(средства городского бюджета)</t>
  </si>
  <si>
    <t>Бюджетные инвестиции в объекты капитального строительства собственности муниципальных образований не вошедшие в программы указанные выше (средства городского бюджета)</t>
  </si>
  <si>
    <t>ЦП Калининградской области "Областная инвестиционная программа на 2013-2015 годы.(средстваобластного бюджета)</t>
  </si>
  <si>
    <t>1.7.3</t>
  </si>
  <si>
    <t>1.7.4</t>
  </si>
  <si>
    <t>1.7.5</t>
  </si>
  <si>
    <t>1.7.6</t>
  </si>
  <si>
    <r>
      <t>Субсидия на осуществление капитальных вложений в объекты капитального строительства муниципальной собственности и приобретения объектов недвижимого имущества в муниципальную собственность</t>
    </r>
    <r>
      <rPr>
        <b/>
        <sz val="18"/>
        <rFont val="Arial Cyr"/>
        <family val="0"/>
      </rPr>
      <t>***</t>
    </r>
  </si>
  <si>
    <t>прочее (септик)</t>
  </si>
  <si>
    <t xml:space="preserve">Оплата транспортного налога  </t>
  </si>
  <si>
    <t>Расходы на приобритение нематериальных активов (увеличение стоимости основных средств)</t>
  </si>
  <si>
    <t>в том числе приобретение угля, дизтоплива для нужд отопления</t>
  </si>
  <si>
    <t xml:space="preserve">Справочно: </t>
  </si>
  <si>
    <t>Объем публичных обязательств, всего</t>
  </si>
  <si>
    <t>(подпись)</t>
  </si>
  <si>
    <t>(расшифровка подписи)</t>
  </si>
  <si>
    <t>Главный бухгалтер</t>
  </si>
  <si>
    <t>Исполнитель</t>
  </si>
  <si>
    <t>Руководитель</t>
  </si>
  <si>
    <t>Проверка:</t>
  </si>
  <si>
    <t>** сумма в доходной части ПФХД заносится со знаком " минус"</t>
  </si>
  <si>
    <r>
      <rPr>
        <b/>
        <sz val="16"/>
        <color indexed="10"/>
        <rFont val="Calibri"/>
        <family val="2"/>
      </rPr>
      <t>*</t>
    </r>
    <r>
      <rPr>
        <sz val="11"/>
        <color indexed="10"/>
        <rFont val="Calibri"/>
        <family val="2"/>
      </rPr>
      <t xml:space="preserve"> Строка 1.4.13-1.4.15 (заносим точное наименование отсутствующей в ПФХД целевой субсидии в соотвтетсвии с соглашением и сумму )</t>
    </r>
  </si>
  <si>
    <r>
      <rPr>
        <b/>
        <sz val="16"/>
        <color indexed="10"/>
        <rFont val="Calibri"/>
        <family val="2"/>
      </rPr>
      <t>*</t>
    </r>
    <r>
      <rPr>
        <sz val="11"/>
        <color indexed="10"/>
        <rFont val="Calibri"/>
        <family val="2"/>
      </rPr>
      <t xml:space="preserve"> Строка 1.5.17-1.5.20 (заносим точное наименование отсутствующей в ПФХД целевой субсидии в соотвтетсвии с соглашением и сумму )</t>
    </r>
  </si>
  <si>
    <r>
      <rPr>
        <b/>
        <sz val="16"/>
        <color indexed="10"/>
        <rFont val="Calibri"/>
        <family val="2"/>
      </rPr>
      <t>*</t>
    </r>
    <r>
      <rPr>
        <sz val="11"/>
        <color indexed="10"/>
        <rFont val="Calibri"/>
        <family val="2"/>
      </rPr>
      <t xml:space="preserve"> Строка 1.6.7-1.6.9 (заносим точное наименование отсутствующей в ПФХД целевой субсидии в соотвтетсвии с соглашением и сумму )</t>
    </r>
  </si>
  <si>
    <r>
      <rPr>
        <b/>
        <sz val="16"/>
        <color indexed="10"/>
        <rFont val="Calibri"/>
        <family val="2"/>
      </rPr>
      <t>**</t>
    </r>
    <r>
      <rPr>
        <sz val="11"/>
        <color indexed="10"/>
        <rFont val="Calibri"/>
        <family val="2"/>
      </rPr>
      <t xml:space="preserve"> Строка 1.8.1, 1.8.2 (в расходах по КОСГУ 290 данная сумма не учитывается)</t>
    </r>
  </si>
  <si>
    <r>
      <t xml:space="preserve">*** </t>
    </r>
    <r>
      <rPr>
        <sz val="11"/>
        <color indexed="10"/>
        <rFont val="Calibri"/>
        <family val="2"/>
      </rPr>
      <t xml:space="preserve">По строке 1.7 учитываются только бюджетные инвестиции (объекты АИП-строительство и реконструкция) </t>
    </r>
  </si>
  <si>
    <r>
      <t xml:space="preserve">*** </t>
    </r>
    <r>
      <rPr>
        <sz val="11"/>
        <color indexed="10"/>
        <rFont val="Calibri"/>
        <family val="2"/>
      </rPr>
      <t>Строка 1.7.4-1.7.6 (заносим наименование отсутствующей в ПФХД субсидии  и дублируем сумму из ПФХД)</t>
    </r>
  </si>
  <si>
    <t xml:space="preserve">Оплата налога на имущество </t>
  </si>
  <si>
    <t>Оплата земельного налога</t>
  </si>
  <si>
    <r>
      <t>Субсидия на осуществление капитальных вложений в объекты капитального строительства муниципальной собственности и приобретения объектов недвижимого имущества в муниципальную собственность в т.ч.:</t>
    </r>
    <r>
      <rPr>
        <b/>
        <sz val="14"/>
        <color indexed="8"/>
        <rFont val="Calibri"/>
        <family val="2"/>
      </rPr>
      <t>***</t>
    </r>
  </si>
  <si>
    <r>
      <t>Уплата налога на прибыль ,усн и налога на добавленную стоимость в т.ч.:</t>
    </r>
    <r>
      <rPr>
        <b/>
        <sz val="14"/>
        <color indexed="8"/>
        <rFont val="Calibri"/>
        <family val="2"/>
      </rPr>
      <t>**</t>
    </r>
  </si>
  <si>
    <r>
      <t>уплата налога на прибыли,усн</t>
    </r>
    <r>
      <rPr>
        <b/>
        <sz val="18"/>
        <color indexed="8"/>
        <rFont val="Calibri"/>
        <family val="2"/>
      </rPr>
      <t>**</t>
    </r>
  </si>
  <si>
    <t xml:space="preserve">ВЦП  "Обеспечение требований комплексной безопасности в муниципальных учреждениях образования и загородных оздоровительных центрах в рамках развития сети учреждений образования и обеспечения комплексной безопасности зданий подведомственных учреждений (противопожарной, санитарно-эпидемиологической, антитеррористической и т.д.) в соответствии с действующим законодательством </t>
  </si>
  <si>
    <t>Муниципальная программа "Развитие системы образования городского округа "Город Калининград" , в т.ч. на выплату стипендий</t>
  </si>
  <si>
    <t>Бюджетные инвестиции в объекты капитального строительства собственности муниципальных образований (средства городского бюджета)</t>
  </si>
  <si>
    <t xml:space="preserve">ВЦП "Организация досуга и массового отдыха жителей городского округа "Город Калининград" в рамках создания условий для культурной деятельности, организации досуга населения, приобщения жителей города Калининграда к культурным ценностям </t>
  </si>
  <si>
    <t xml:space="preserve">ВЦП "Спортивный Калининград" в рамках привлечения населения к систематическим занятиям физической культуры и спортом, различным формам досуга </t>
  </si>
  <si>
    <t>ВЦП  "Развитие муниципальных учреждений сферы культуры городского округа "Город Калининград", сохранение и популяризация объектов культурного наследия" в рамках развития и совершенствования материально-технической базы муниципальных учреждений сферы культуры города Калининграда, сохранение и популяризация объектов культурного наследия местного (муниципального) значения</t>
  </si>
  <si>
    <t>Муниципальная программа "Сохранение и развитие культуры в городском округе "Город Калининград" , в т.ч. на выплату стипендий</t>
  </si>
  <si>
    <t>Муниципальная программа "Развитие молодежной сферы, физической культуры, спорта и дополнительного образования спортивной направленности в городском округе "Город Калининград" , в т.ч. на выплату стипендий</t>
  </si>
  <si>
    <t xml:space="preserve">ВЦП  "Молодое поколение Калининграда" в рамках привлечения населения к систематическим занятиям физической культуры и спортом, различным формам досуга </t>
  </si>
  <si>
    <t>Муниципальная программа "Развитие дорожно-транспортного комплекса городского округа "Город Калининград"</t>
  </si>
  <si>
    <t xml:space="preserve">Целевая субсидия на организацию отдыха, оздоровления и занятости детей отдыхающих в оздоровительных лагерях с дневным пребыванием детей </t>
  </si>
  <si>
    <t>Социальное обеспечение</t>
  </si>
  <si>
    <t>2.14.1</t>
  </si>
  <si>
    <t>2.14.2</t>
  </si>
  <si>
    <t>2.14.3</t>
  </si>
  <si>
    <t>2.16</t>
  </si>
  <si>
    <t>2.16.1</t>
  </si>
  <si>
    <t>2.16.2</t>
  </si>
  <si>
    <t>на 2015  год и плановый период 2016 -2017 годов</t>
  </si>
  <si>
    <t>на 2015 год и плановый период 2016 -2017 годов</t>
  </si>
  <si>
    <t>муниципальное автономное дошкольное образовательное учреждение центр развития ребенка  города Калининграда -детский сад № 70</t>
  </si>
  <si>
    <t>г.Калининград ул.Б.Хмельницкого 14 ИНН 3907013409 КПП 390701001</t>
  </si>
  <si>
    <t>КОМИТЕТ ПО ОБРАЗОВАНИЮ АДМИНИСТРАЦИИ ГОРОДСКОГО ОКРУГА "ГОРОД КАЛИНИНГРАД"</t>
  </si>
  <si>
    <t>от  "___" _________ 2015 г.</t>
  </si>
  <si>
    <t>Быкова Л.А</t>
  </si>
  <si>
    <t>Кузьменко Е.Н</t>
  </si>
  <si>
    <r>
      <t xml:space="preserve">тел. </t>
    </r>
    <r>
      <rPr>
        <u val="single"/>
        <sz val="11"/>
        <color indexed="8"/>
        <rFont val="Calibri"/>
        <family val="2"/>
      </rPr>
      <t>____64-36-14______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</si>
</sst>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06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4"/>
      <color indexed="8"/>
      <name val="Calibri"/>
      <family val="2"/>
    </font>
    <font>
      <b/>
      <sz val="14"/>
      <name val="Arial TUR"/>
      <family val="2"/>
    </font>
    <font>
      <b/>
      <sz val="18"/>
      <name val="Arial TUR"/>
      <family val="2"/>
    </font>
    <font>
      <sz val="12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Calibri"/>
      <family val="2"/>
    </font>
    <font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b/>
      <sz val="18"/>
      <color indexed="8"/>
      <name val="Calibri"/>
      <family val="2"/>
    </font>
    <font>
      <b/>
      <sz val="18"/>
      <name val="Arial Cyr"/>
      <family val="0"/>
    </font>
    <font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i/>
      <sz val="10"/>
      <name val="Calibri"/>
      <family val="2"/>
    </font>
    <font>
      <b/>
      <sz val="12"/>
      <color indexed="10"/>
      <name val="Arial Narrow"/>
      <family val="2"/>
    </font>
    <font>
      <sz val="18"/>
      <color indexed="10"/>
      <name val="Calibri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 Narrow"/>
      <family val="2"/>
    </font>
    <font>
      <b/>
      <sz val="14"/>
      <color theme="1"/>
      <name val="Calibri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sz val="18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hair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medium"/>
      <right style="hair"/>
      <top style="medium"/>
      <bottom/>
    </border>
    <border>
      <left style="medium"/>
      <right style="hair"/>
      <top/>
      <bottom style="medium"/>
    </border>
    <border>
      <left style="medium"/>
      <right style="hair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>
      <alignment/>
      <protection/>
    </xf>
    <xf numFmtId="0" fontId="80" fillId="0" borderId="0">
      <alignment/>
      <protection/>
    </xf>
    <xf numFmtId="0" fontId="4" fillId="0" borderId="0">
      <alignment/>
      <protection/>
    </xf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80" fillId="0" borderId="0" xfId="53">
      <alignment/>
      <protection/>
    </xf>
    <xf numFmtId="0" fontId="80" fillId="0" borderId="0" xfId="53" applyAlignment="1">
      <alignment vertical="center"/>
      <protection/>
    </xf>
    <xf numFmtId="0" fontId="86" fillId="0" borderId="0" xfId="53" applyFont="1" applyAlignment="1">
      <alignment horizontal="center" vertical="center" wrapText="1"/>
      <protection/>
    </xf>
    <xf numFmtId="2" fontId="5" fillId="0" borderId="0" xfId="53" applyNumberFormat="1" applyFont="1">
      <alignment/>
      <protection/>
    </xf>
    <xf numFmtId="0" fontId="14" fillId="0" borderId="0" xfId="0" applyFont="1" applyAlignment="1">
      <alignment horizontal="center"/>
    </xf>
    <xf numFmtId="0" fontId="4" fillId="0" borderId="0" xfId="42" applyFont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/>
    </xf>
    <xf numFmtId="0" fontId="0" fillId="0" borderId="0" xfId="0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3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right"/>
    </xf>
    <xf numFmtId="0" fontId="20" fillId="0" borderId="0" xfId="0" applyFont="1" applyBorder="1" applyAlignment="1">
      <alignment/>
    </xf>
    <xf numFmtId="0" fontId="88" fillId="0" borderId="0" xfId="0" applyFont="1" applyAlignment="1">
      <alignment/>
    </xf>
    <xf numFmtId="0" fontId="23" fillId="0" borderId="0" xfId="0" applyFont="1" applyBorder="1" applyAlignment="1">
      <alignment/>
    </xf>
    <xf numFmtId="0" fontId="88" fillId="0" borderId="0" xfId="0" applyFont="1" applyBorder="1" applyAlignment="1">
      <alignment wrapText="1"/>
    </xf>
    <xf numFmtId="0" fontId="88" fillId="0" borderId="0" xfId="0" applyFont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89" fillId="0" borderId="0" xfId="0" applyFont="1" applyAlignment="1">
      <alignment/>
    </xf>
    <xf numFmtId="0" fontId="2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0" fillId="0" borderId="0" xfId="0" applyFont="1" applyAlignment="1">
      <alignment horizontal="left"/>
    </xf>
    <xf numFmtId="0" fontId="0" fillId="0" borderId="10" xfId="0" applyBorder="1" applyAlignment="1">
      <alignment/>
    </xf>
    <xf numFmtId="0" fontId="91" fillId="0" borderId="0" xfId="0" applyFont="1" applyAlignment="1">
      <alignment horizontal="left"/>
    </xf>
    <xf numFmtId="0" fontId="0" fillId="0" borderId="11" xfId="0" applyBorder="1" applyAlignment="1">
      <alignment/>
    </xf>
    <xf numFmtId="0" fontId="92" fillId="0" borderId="0" xfId="0" applyFont="1" applyAlignment="1">
      <alignment horizontal="left"/>
    </xf>
    <xf numFmtId="0" fontId="87" fillId="0" borderId="0" xfId="0" applyFont="1" applyAlignment="1">
      <alignment/>
    </xf>
    <xf numFmtId="0" fontId="87" fillId="0" borderId="0" xfId="0" applyFont="1" applyBorder="1" applyAlignment="1">
      <alignment/>
    </xf>
    <xf numFmtId="0" fontId="87" fillId="0" borderId="0" xfId="0" applyFont="1" applyAlignment="1">
      <alignment horizontal="left"/>
    </xf>
    <xf numFmtId="0" fontId="87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87" fillId="0" borderId="0" xfId="0" applyFont="1" applyAlignment="1">
      <alignment horizontal="center"/>
    </xf>
    <xf numFmtId="4" fontId="38" fillId="33" borderId="12" xfId="53" applyNumberFormat="1" applyFont="1" applyFill="1" applyBorder="1" applyAlignment="1" applyProtection="1">
      <alignment horizontal="right" vertical="center" shrinkToFit="1"/>
      <protection locked="0"/>
    </xf>
    <xf numFmtId="4" fontId="36" fillId="33" borderId="12" xfId="53" applyNumberFormat="1" applyFont="1" applyFill="1" applyBorder="1" applyAlignment="1" applyProtection="1">
      <alignment horizontal="right" vertical="center" shrinkToFit="1"/>
      <protection locked="0"/>
    </xf>
    <xf numFmtId="4" fontId="35" fillId="33" borderId="12" xfId="53" applyNumberFormat="1" applyFont="1" applyFill="1" applyBorder="1" applyAlignment="1" applyProtection="1">
      <alignment horizontal="right" vertical="center" shrinkToFit="1"/>
      <protection locked="0"/>
    </xf>
    <xf numFmtId="4" fontId="93" fillId="33" borderId="12" xfId="53" applyNumberFormat="1" applyFont="1" applyFill="1" applyBorder="1" applyAlignment="1" applyProtection="1">
      <alignment horizontal="right" vertical="center" shrinkToFit="1"/>
      <protection locked="0"/>
    </xf>
    <xf numFmtId="4" fontId="11" fillId="33" borderId="12" xfId="53" applyNumberFormat="1" applyFont="1" applyFill="1" applyBorder="1" applyAlignment="1" applyProtection="1">
      <alignment horizontal="right" vertical="center" shrinkToFit="1"/>
      <protection locked="0"/>
    </xf>
    <xf numFmtId="4" fontId="11" fillId="33" borderId="13" xfId="53" applyNumberFormat="1" applyFont="1" applyFill="1" applyBorder="1" applyAlignment="1" applyProtection="1">
      <alignment horizontal="right" vertical="center" shrinkToFit="1"/>
      <protection locked="0"/>
    </xf>
    <xf numFmtId="4" fontId="11" fillId="33" borderId="14" xfId="53" applyNumberFormat="1" applyFont="1" applyFill="1" applyBorder="1" applyAlignment="1" applyProtection="1">
      <alignment horizontal="right" vertical="center" shrinkToFit="1"/>
      <protection locked="0"/>
    </xf>
    <xf numFmtId="4" fontId="38" fillId="34" borderId="12" xfId="53" applyNumberFormat="1" applyFont="1" applyFill="1" applyBorder="1" applyAlignment="1" applyProtection="1">
      <alignment horizontal="right" vertical="center" shrinkToFit="1"/>
      <protection/>
    </xf>
    <xf numFmtId="4" fontId="36" fillId="0" borderId="12" xfId="53" applyNumberFormat="1" applyFont="1" applyBorder="1" applyAlignment="1" applyProtection="1">
      <alignment horizontal="right" vertical="center" shrinkToFit="1"/>
      <protection/>
    </xf>
    <xf numFmtId="4" fontId="35" fillId="0" borderId="12" xfId="53" applyNumberFormat="1" applyFont="1" applyBorder="1" applyAlignment="1" applyProtection="1">
      <alignment horizontal="right" vertical="center" shrinkToFit="1"/>
      <protection/>
    </xf>
    <xf numFmtId="49" fontId="80" fillId="33" borderId="12" xfId="53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Alignment="1" applyProtection="1">
      <alignment/>
      <protection locked="0"/>
    </xf>
    <xf numFmtId="0" fontId="6" fillId="0" borderId="14" xfId="53" applyFont="1" applyBorder="1" applyAlignment="1" applyProtection="1">
      <alignment horizontal="center" vertical="center" textRotation="90" wrapText="1"/>
      <protection/>
    </xf>
    <xf numFmtId="0" fontId="7" fillId="0" borderId="14" xfId="53" applyFont="1" applyBorder="1" applyAlignment="1" applyProtection="1">
      <alignment horizontal="center" vertical="center" textRotation="90" wrapText="1"/>
      <protection/>
    </xf>
    <xf numFmtId="0" fontId="6" fillId="0" borderId="15" xfId="53" applyFont="1" applyBorder="1" applyAlignment="1" applyProtection="1">
      <alignment horizontal="center" vertical="center" textRotation="90" wrapText="1"/>
      <protection/>
    </xf>
    <xf numFmtId="0" fontId="62" fillId="0" borderId="16" xfId="53" applyFont="1" applyBorder="1" applyAlignment="1" applyProtection="1">
      <alignment horizontal="center" vertical="center" wrapText="1"/>
      <protection/>
    </xf>
    <xf numFmtId="0" fontId="62" fillId="0" borderId="17" xfId="53" applyFont="1" applyBorder="1" applyAlignment="1" applyProtection="1">
      <alignment horizontal="center" vertical="center" wrapText="1"/>
      <protection/>
    </xf>
    <xf numFmtId="0" fontId="62" fillId="0" borderId="18" xfId="53" applyFont="1" applyBorder="1" applyAlignment="1" applyProtection="1">
      <alignment horizontal="center" vertical="center" wrapText="1"/>
      <protection/>
    </xf>
    <xf numFmtId="0" fontId="5" fillId="0" borderId="19" xfId="53" applyFont="1" applyBorder="1" applyProtection="1">
      <alignment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4" fontId="10" fillId="0" borderId="12" xfId="53" applyNumberFormat="1" applyFont="1" applyBorder="1" applyAlignment="1" applyProtection="1">
      <alignment horizontal="right" vertical="center" shrinkToFit="1"/>
      <protection/>
    </xf>
    <xf numFmtId="2" fontId="12" fillId="0" borderId="12" xfId="53" applyNumberFormat="1" applyFont="1" applyBorder="1" applyAlignment="1" applyProtection="1">
      <alignment horizontal="right" vertical="center"/>
      <protection/>
    </xf>
    <xf numFmtId="2" fontId="12" fillId="0" borderId="20" xfId="53" applyNumberFormat="1" applyFont="1" applyBorder="1" applyAlignment="1" applyProtection="1">
      <alignment horizontal="right" vertical="center"/>
      <protection/>
    </xf>
    <xf numFmtId="0" fontId="5" fillId="0" borderId="19" xfId="53" applyFont="1" applyBorder="1" applyAlignment="1" applyProtection="1">
      <alignment horizontal="right"/>
      <protection/>
    </xf>
    <xf numFmtId="0" fontId="5" fillId="0" borderId="12" xfId="53" applyFont="1" applyBorder="1" applyAlignment="1" applyProtection="1">
      <alignment wrapText="1"/>
      <protection/>
    </xf>
    <xf numFmtId="49" fontId="80" fillId="0" borderId="19" xfId="53" applyNumberFormat="1" applyBorder="1" applyAlignment="1" applyProtection="1">
      <alignment horizontal="right"/>
      <protection/>
    </xf>
    <xf numFmtId="0" fontId="80" fillId="0" borderId="12" xfId="53" applyFont="1" applyBorder="1" applyAlignment="1" applyProtection="1">
      <alignment wrapText="1"/>
      <protection/>
    </xf>
    <xf numFmtId="2" fontId="2" fillId="0" borderId="12" xfId="53" applyNumberFormat="1" applyFont="1" applyBorder="1" applyAlignment="1" applyProtection="1">
      <alignment horizontal="right" vertical="center"/>
      <protection/>
    </xf>
    <xf numFmtId="2" fontId="2" fillId="0" borderId="20" xfId="53" applyNumberFormat="1" applyFont="1" applyBorder="1" applyAlignment="1" applyProtection="1">
      <alignment horizontal="right" vertical="center"/>
      <protection/>
    </xf>
    <xf numFmtId="0" fontId="63" fillId="0" borderId="12" xfId="53" applyFont="1" applyBorder="1" applyAlignment="1" applyProtection="1">
      <alignment vertical="center" wrapText="1"/>
      <protection/>
    </xf>
    <xf numFmtId="4" fontId="35" fillId="34" borderId="12" xfId="53" applyNumberFormat="1" applyFont="1" applyFill="1" applyBorder="1" applyAlignment="1" applyProtection="1">
      <alignment horizontal="right" vertical="center" shrinkToFit="1"/>
      <protection/>
    </xf>
    <xf numFmtId="49" fontId="80" fillId="0" borderId="19" xfId="53" applyNumberFormat="1" applyBorder="1" applyAlignment="1" applyProtection="1">
      <alignment horizontal="right" vertical="center"/>
      <protection/>
    </xf>
    <xf numFmtId="0" fontId="80" fillId="0" borderId="12" xfId="53" applyBorder="1" applyAlignment="1" applyProtection="1">
      <alignment wrapText="1"/>
      <protection/>
    </xf>
    <xf numFmtId="0" fontId="80" fillId="0" borderId="21" xfId="53" applyBorder="1" applyAlignment="1" applyProtection="1">
      <alignment wrapText="1"/>
      <protection/>
    </xf>
    <xf numFmtId="0" fontId="80" fillId="34" borderId="12" xfId="53" applyFont="1" applyFill="1" applyBorder="1" applyAlignment="1" applyProtection="1">
      <alignment wrapText="1"/>
      <protection/>
    </xf>
    <xf numFmtId="0" fontId="94" fillId="34" borderId="12" xfId="53" applyFont="1" applyFill="1" applyBorder="1" applyAlignment="1" applyProtection="1">
      <alignment vertical="center" wrapText="1"/>
      <protection/>
    </xf>
    <xf numFmtId="4" fontId="37" fillId="34" borderId="12" xfId="53" applyNumberFormat="1" applyFont="1" applyFill="1" applyBorder="1" applyAlignment="1" applyProtection="1">
      <alignment horizontal="right" vertical="center" shrinkToFit="1"/>
      <protection/>
    </xf>
    <xf numFmtId="0" fontId="12" fillId="34" borderId="12" xfId="53" applyFont="1" applyFill="1" applyBorder="1" applyAlignment="1" applyProtection="1">
      <alignment vertical="center" wrapText="1"/>
      <protection/>
    </xf>
    <xf numFmtId="0" fontId="80" fillId="34" borderId="12" xfId="53" applyFont="1" applyFill="1" applyBorder="1" applyAlignment="1" applyProtection="1">
      <alignment vertical="center" wrapText="1"/>
      <protection/>
    </xf>
    <xf numFmtId="0" fontId="80" fillId="34" borderId="12" xfId="53" applyFont="1" applyFill="1" applyBorder="1" applyAlignment="1" applyProtection="1">
      <alignment vertical="top" wrapText="1"/>
      <protection/>
    </xf>
    <xf numFmtId="4" fontId="37" fillId="0" borderId="12" xfId="53" applyNumberFormat="1" applyFont="1" applyBorder="1" applyAlignment="1" applyProtection="1">
      <alignment horizontal="right" vertical="center" shrinkToFit="1"/>
      <protection/>
    </xf>
    <xf numFmtId="0" fontId="12" fillId="34" borderId="12" xfId="53" applyFont="1" applyFill="1" applyBorder="1" applyAlignment="1" applyProtection="1">
      <alignment horizontal="left" vertical="center" wrapText="1"/>
      <protection/>
    </xf>
    <xf numFmtId="0" fontId="12" fillId="34" borderId="22" xfId="53" applyFont="1" applyFill="1" applyBorder="1" applyAlignment="1" applyProtection="1">
      <alignment vertical="center" wrapText="1"/>
      <protection/>
    </xf>
    <xf numFmtId="4" fontId="93" fillId="0" borderId="17" xfId="53" applyNumberFormat="1" applyFont="1" applyBorder="1" applyAlignment="1" applyProtection="1">
      <alignment horizontal="right" vertical="center" shrinkToFit="1"/>
      <protection/>
    </xf>
    <xf numFmtId="4" fontId="95" fillId="34" borderId="17" xfId="53" applyNumberFormat="1" applyFont="1" applyFill="1" applyBorder="1" applyAlignment="1" applyProtection="1">
      <alignment horizontal="right" vertical="center" shrinkToFit="1"/>
      <protection/>
    </xf>
    <xf numFmtId="4" fontId="93" fillId="34" borderId="17" xfId="53" applyNumberFormat="1" applyFont="1" applyFill="1" applyBorder="1" applyAlignment="1" applyProtection="1">
      <alignment horizontal="right" vertical="center" shrinkToFit="1"/>
      <protection/>
    </xf>
    <xf numFmtId="49" fontId="80" fillId="0" borderId="17" xfId="53" applyNumberFormat="1" applyFont="1" applyBorder="1" applyAlignment="1" applyProtection="1">
      <alignment horizontal="right" vertical="center"/>
      <protection/>
    </xf>
    <xf numFmtId="0" fontId="80" fillId="0" borderId="17" xfId="53" applyFont="1" applyBorder="1" applyAlignment="1" applyProtection="1">
      <alignment horizontal="right" vertical="center"/>
      <protection/>
    </xf>
    <xf numFmtId="49" fontId="80" fillId="0" borderId="18" xfId="53" applyNumberFormat="1" applyFont="1" applyBorder="1" applyAlignment="1" applyProtection="1">
      <alignment horizontal="right" vertical="center"/>
      <protection/>
    </xf>
    <xf numFmtId="0" fontId="80" fillId="34" borderId="12" xfId="53" applyFill="1" applyBorder="1" applyAlignment="1" applyProtection="1">
      <alignment vertical="center" wrapText="1"/>
      <protection/>
    </xf>
    <xf numFmtId="4" fontId="93" fillId="0" borderId="12" xfId="53" applyNumberFormat="1" applyFont="1" applyBorder="1" applyAlignment="1" applyProtection="1">
      <alignment horizontal="right" vertical="center" shrinkToFit="1"/>
      <protection/>
    </xf>
    <xf numFmtId="4" fontId="36" fillId="34" borderId="12" xfId="53" applyNumberFormat="1" applyFont="1" applyFill="1" applyBorder="1" applyAlignment="1" applyProtection="1">
      <alignment horizontal="right" vertical="center" shrinkToFit="1"/>
      <protection/>
    </xf>
    <xf numFmtId="4" fontId="93" fillId="34" borderId="12" xfId="53" applyNumberFormat="1" applyFont="1" applyFill="1" applyBorder="1" applyAlignment="1" applyProtection="1">
      <alignment horizontal="right" vertical="center" shrinkToFit="1"/>
      <protection/>
    </xf>
    <xf numFmtId="0" fontId="80" fillId="34" borderId="12" xfId="53" applyFill="1" applyBorder="1" applyAlignment="1" applyProtection="1">
      <alignment wrapText="1"/>
      <protection/>
    </xf>
    <xf numFmtId="4" fontId="95" fillId="34" borderId="12" xfId="53" applyNumberFormat="1" applyFont="1" applyFill="1" applyBorder="1" applyAlignment="1" applyProtection="1">
      <alignment horizontal="right" vertical="center" shrinkToFit="1"/>
      <protection/>
    </xf>
    <xf numFmtId="4" fontId="95" fillId="0" borderId="12" xfId="53" applyNumberFormat="1" applyFont="1" applyBorder="1" applyAlignment="1" applyProtection="1">
      <alignment horizontal="right" vertical="center" shrinkToFit="1"/>
      <protection/>
    </xf>
    <xf numFmtId="49" fontId="80" fillId="0" borderId="23" xfId="53" applyNumberFormat="1" applyBorder="1" applyAlignment="1" applyProtection="1">
      <alignment horizontal="right" vertical="center"/>
      <protection/>
    </xf>
    <xf numFmtId="0" fontId="96" fillId="0" borderId="14" xfId="53" applyFont="1" applyBorder="1" applyProtection="1">
      <alignment/>
      <protection/>
    </xf>
    <xf numFmtId="4" fontId="10" fillId="0" borderId="14" xfId="53" applyNumberFormat="1" applyFont="1" applyBorder="1" applyAlignment="1" applyProtection="1">
      <alignment horizontal="right" vertical="center" shrinkToFit="1"/>
      <protection/>
    </xf>
    <xf numFmtId="4" fontId="35" fillId="0" borderId="14" xfId="53" applyNumberFormat="1" applyFont="1" applyBorder="1" applyAlignment="1" applyProtection="1">
      <alignment horizontal="right" vertical="center" shrinkToFit="1"/>
      <protection/>
    </xf>
    <xf numFmtId="49" fontId="80" fillId="0" borderId="14" xfId="53" applyNumberFormat="1" applyFont="1" applyBorder="1" applyAlignment="1" applyProtection="1">
      <alignment horizontal="right" vertical="center"/>
      <protection/>
    </xf>
    <xf numFmtId="0" fontId="80" fillId="0" borderId="14" xfId="53" applyFont="1" applyBorder="1" applyAlignment="1" applyProtection="1">
      <alignment horizontal="right" vertical="center"/>
      <protection/>
    </xf>
    <xf numFmtId="49" fontId="80" fillId="0" borderId="15" xfId="53" applyNumberFormat="1" applyFont="1" applyBorder="1" applyAlignment="1" applyProtection="1">
      <alignment horizontal="right" vertical="center"/>
      <protection/>
    </xf>
    <xf numFmtId="49" fontId="80" fillId="0" borderId="0" xfId="53" applyNumberFormat="1" applyBorder="1" applyAlignment="1" applyProtection="1">
      <alignment horizontal="right" vertical="center"/>
      <protection/>
    </xf>
    <xf numFmtId="0" fontId="2" fillId="0" borderId="0" xfId="53" applyFont="1" applyBorder="1" applyAlignment="1" applyProtection="1">
      <alignment wrapText="1"/>
      <protection/>
    </xf>
    <xf numFmtId="0" fontId="10" fillId="0" borderId="0" xfId="53" applyFont="1" applyBorder="1" applyAlignment="1" applyProtection="1">
      <alignment horizontal="right" vertical="center"/>
      <protection/>
    </xf>
    <xf numFmtId="0" fontId="80" fillId="0" borderId="0" xfId="53" applyFont="1" applyBorder="1" applyAlignment="1" applyProtection="1">
      <alignment wrapText="1"/>
      <protection/>
    </xf>
    <xf numFmtId="0" fontId="89" fillId="0" borderId="0" xfId="53" applyFont="1" applyBorder="1" applyAlignment="1" applyProtection="1">
      <alignment wrapText="1"/>
      <protection/>
    </xf>
    <xf numFmtId="49" fontId="80" fillId="0" borderId="0" xfId="53" applyNumberFormat="1" applyFont="1" applyBorder="1" applyAlignment="1" applyProtection="1">
      <alignment horizontal="right" vertical="center"/>
      <protection/>
    </xf>
    <xf numFmtId="0" fontId="80" fillId="0" borderId="0" xfId="53" applyFont="1" applyBorder="1" applyAlignment="1" applyProtection="1">
      <alignment horizontal="right" vertical="center"/>
      <protection/>
    </xf>
    <xf numFmtId="0" fontId="5" fillId="0" borderId="12" xfId="53" applyFont="1" applyBorder="1" applyAlignment="1" applyProtection="1">
      <alignment horizontal="center" vertical="center" textRotation="90" wrapText="1"/>
      <protection/>
    </xf>
    <xf numFmtId="0" fontId="6" fillId="0" borderId="12" xfId="53" applyFont="1" applyBorder="1" applyAlignment="1" applyProtection="1">
      <alignment horizontal="center" vertical="center" textRotation="90" wrapText="1"/>
      <protection/>
    </xf>
    <xf numFmtId="0" fontId="6" fillId="0" borderId="20" xfId="53" applyFont="1" applyBorder="1" applyAlignment="1" applyProtection="1">
      <alignment horizontal="center" vertical="center" textRotation="90" wrapText="1"/>
      <protection/>
    </xf>
    <xf numFmtId="0" fontId="62" fillId="0" borderId="12" xfId="53" applyFont="1" applyBorder="1" applyAlignment="1" applyProtection="1">
      <alignment horizontal="center" vertical="center" wrapText="1"/>
      <protection/>
    </xf>
    <xf numFmtId="0" fontId="62" fillId="0" borderId="20" xfId="53" applyFont="1" applyBorder="1" applyAlignment="1" applyProtection="1">
      <alignment horizontal="center" vertical="center" wrapText="1"/>
      <protection/>
    </xf>
    <xf numFmtId="49" fontId="5" fillId="0" borderId="19" xfId="53" applyNumberFormat="1" applyFont="1" applyBorder="1" applyProtection="1">
      <alignment/>
      <protection/>
    </xf>
    <xf numFmtId="49" fontId="80" fillId="0" borderId="19" xfId="53" applyNumberFormat="1" applyBorder="1" applyProtection="1">
      <alignment/>
      <protection/>
    </xf>
    <xf numFmtId="0" fontId="80" fillId="0" borderId="12" xfId="53" applyFont="1" applyBorder="1" applyAlignment="1" applyProtection="1">
      <alignment vertical="center" wrapText="1"/>
      <protection/>
    </xf>
    <xf numFmtId="2" fontId="80" fillId="0" borderId="12" xfId="53" applyNumberFormat="1" applyBorder="1" applyAlignment="1" applyProtection="1">
      <alignment horizontal="right" vertical="center"/>
      <protection/>
    </xf>
    <xf numFmtId="2" fontId="80" fillId="0" borderId="20" xfId="53" applyNumberFormat="1" applyBorder="1" applyAlignment="1" applyProtection="1">
      <alignment horizontal="right" vertical="center"/>
      <protection/>
    </xf>
    <xf numFmtId="4" fontId="11" fillId="0" borderId="12" xfId="53" applyNumberFormat="1" applyFont="1" applyBorder="1" applyAlignment="1" applyProtection="1">
      <alignment horizontal="right" vertical="center" shrinkToFit="1"/>
      <protection/>
    </xf>
    <xf numFmtId="0" fontId="97" fillId="0" borderId="12" xfId="53" applyFont="1" applyBorder="1" applyAlignment="1" applyProtection="1">
      <alignment vertical="center" wrapText="1"/>
      <protection/>
    </xf>
    <xf numFmtId="0" fontId="66" fillId="0" borderId="12" xfId="55" applyFont="1" applyBorder="1" applyAlignment="1" applyProtection="1">
      <alignment vertical="center" wrapText="1"/>
      <protection/>
    </xf>
    <xf numFmtId="49" fontId="80" fillId="0" borderId="24" xfId="53" applyNumberFormat="1" applyBorder="1" applyProtection="1">
      <alignment/>
      <protection/>
    </xf>
    <xf numFmtId="49" fontId="80" fillId="0" borderId="23" xfId="53" applyNumberFormat="1" applyBorder="1" applyProtection="1">
      <alignment/>
      <protection/>
    </xf>
    <xf numFmtId="0" fontId="80" fillId="0" borderId="14" xfId="53" applyFont="1" applyBorder="1" applyAlignment="1" applyProtection="1">
      <alignment vertical="center" wrapText="1"/>
      <protection/>
    </xf>
    <xf numFmtId="0" fontId="80" fillId="0" borderId="14" xfId="53" applyBorder="1" applyAlignment="1" applyProtection="1">
      <alignment horizontal="right" vertical="center"/>
      <protection/>
    </xf>
    <xf numFmtId="0" fontId="80" fillId="0" borderId="15" xfId="53" applyBorder="1" applyAlignment="1" applyProtection="1">
      <alignment horizontal="right" vertical="center"/>
      <protection/>
    </xf>
    <xf numFmtId="0" fontId="80" fillId="0" borderId="0" xfId="53" applyProtection="1">
      <alignment/>
      <protection/>
    </xf>
    <xf numFmtId="0" fontId="80" fillId="0" borderId="0" xfId="53" applyAlignment="1" applyProtection="1">
      <alignment wrapText="1"/>
      <protection/>
    </xf>
    <xf numFmtId="4" fontId="80" fillId="0" borderId="0" xfId="53" applyNumberFormat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84" fillId="5" borderId="0" xfId="0" applyFont="1" applyFill="1" applyAlignment="1" applyProtection="1">
      <alignment/>
      <protection/>
    </xf>
    <xf numFmtId="0" fontId="98" fillId="33" borderId="0" xfId="53" applyFont="1" applyFill="1" applyAlignment="1" applyProtection="1">
      <alignment wrapText="1"/>
      <protection/>
    </xf>
    <xf numFmtId="4" fontId="98" fillId="33" borderId="0" xfId="53" applyNumberFormat="1" applyFont="1" applyFill="1" applyAlignment="1" applyProtection="1">
      <alignment shrinkToFit="1"/>
      <protection/>
    </xf>
    <xf numFmtId="0" fontId="98" fillId="33" borderId="0" xfId="53" applyFont="1" applyFill="1" applyProtection="1">
      <alignment/>
      <protection/>
    </xf>
    <xf numFmtId="0" fontId="98" fillId="33" borderId="0" xfId="53" applyFont="1" applyFill="1" applyBorder="1" applyAlignment="1" applyProtection="1">
      <alignment wrapText="1"/>
      <protection/>
    </xf>
    <xf numFmtId="0" fontId="42" fillId="33" borderId="0" xfId="53" applyFont="1" applyFill="1" applyBorder="1" applyAlignment="1" applyProtection="1">
      <alignment wrapText="1"/>
      <protection/>
    </xf>
    <xf numFmtId="0" fontId="99" fillId="5" borderId="0" xfId="53" applyFont="1" applyFill="1" applyBorder="1" applyAlignment="1" applyProtection="1">
      <alignment horizontal="right" vertical="center"/>
      <protection/>
    </xf>
    <xf numFmtId="0" fontId="100" fillId="33" borderId="0" xfId="53" applyFont="1" applyFill="1" applyBorder="1" applyAlignment="1" applyProtection="1">
      <alignment wrapText="1"/>
      <protection/>
    </xf>
    <xf numFmtId="0" fontId="84" fillId="5" borderId="0" xfId="0" applyFont="1" applyFill="1" applyAlignment="1" applyProtection="1">
      <alignment/>
      <protection locked="0"/>
    </xf>
    <xf numFmtId="49" fontId="2" fillId="33" borderId="12" xfId="53" applyNumberFormat="1" applyFont="1" applyFill="1" applyBorder="1" applyAlignment="1" applyProtection="1">
      <alignment horizontal="right" vertical="center"/>
      <protection locked="0"/>
    </xf>
    <xf numFmtId="49" fontId="2" fillId="33" borderId="20" xfId="53" applyNumberFormat="1" applyFont="1" applyFill="1" applyBorder="1" applyAlignment="1" applyProtection="1">
      <alignment horizontal="right" vertical="center"/>
      <protection locked="0"/>
    </xf>
    <xf numFmtId="49" fontId="80" fillId="33" borderId="20" xfId="53" applyNumberFormat="1" applyFont="1" applyFill="1" applyBorder="1" applyAlignment="1" applyProtection="1">
      <alignment horizontal="right" vertical="center"/>
      <protection locked="0"/>
    </xf>
    <xf numFmtId="0" fontId="94" fillId="34" borderId="22" xfId="53" applyFont="1" applyFill="1" applyBorder="1" applyAlignment="1" applyProtection="1">
      <alignment vertical="center" wrapText="1"/>
      <protection/>
    </xf>
    <xf numFmtId="0" fontId="94" fillId="0" borderId="12" xfId="53" applyFont="1" applyBorder="1" applyAlignment="1" applyProtection="1">
      <alignment wrapText="1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7" fillId="0" borderId="2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13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27" fillId="0" borderId="0" xfId="0" applyFont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8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4" fillId="0" borderId="0" xfId="42" applyFont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28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left"/>
    </xf>
    <xf numFmtId="0" fontId="87" fillId="0" borderId="11" xfId="0" applyFont="1" applyBorder="1" applyAlignment="1">
      <alignment horizontal="left"/>
    </xf>
    <xf numFmtId="0" fontId="87" fillId="0" borderId="21" xfId="0" applyFont="1" applyBorder="1" applyAlignment="1">
      <alignment horizontal="left"/>
    </xf>
    <xf numFmtId="0" fontId="87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1" fillId="0" borderId="0" xfId="0" applyFont="1" applyAlignment="1">
      <alignment horizontal="left"/>
    </xf>
    <xf numFmtId="0" fontId="101" fillId="0" borderId="0" xfId="0" applyFont="1" applyAlignment="1">
      <alignment horizontal="center"/>
    </xf>
    <xf numFmtId="0" fontId="102" fillId="0" borderId="0" xfId="0" applyFont="1" applyBorder="1" applyAlignment="1">
      <alignment horizontal="center" vertical="top" wrapText="1"/>
    </xf>
    <xf numFmtId="0" fontId="102" fillId="0" borderId="12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03" fillId="0" borderId="12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1" fillId="0" borderId="0" xfId="0" applyFont="1" applyAlignment="1">
      <alignment horizontal="left" vertical="center" wrapText="1"/>
    </xf>
    <xf numFmtId="0" fontId="104" fillId="0" borderId="25" xfId="0" applyFont="1" applyBorder="1" applyAlignment="1">
      <alignment horizontal="center" vertical="center" wrapText="1"/>
    </xf>
    <xf numFmtId="0" fontId="104" fillId="0" borderId="26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 wrapText="1"/>
    </xf>
    <xf numFmtId="0" fontId="104" fillId="0" borderId="29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1" fillId="0" borderId="0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right" wrapText="1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top"/>
    </xf>
    <xf numFmtId="0" fontId="105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center" wrapText="1"/>
    </xf>
    <xf numFmtId="4" fontId="99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99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84" fillId="5" borderId="0" xfId="0" applyNumberFormat="1" applyFont="1" applyFill="1" applyBorder="1" applyAlignment="1" applyProtection="1">
      <alignment vertical="center" wrapText="1"/>
      <protection locked="0"/>
    </xf>
    <xf numFmtId="0" fontId="99" fillId="33" borderId="0" xfId="53" applyFont="1" applyFill="1" applyBorder="1" applyAlignment="1" applyProtection="1">
      <alignment horizontal="left" vertical="center" wrapText="1"/>
      <protection/>
    </xf>
    <xf numFmtId="0" fontId="5" fillId="0" borderId="30" xfId="53" applyFont="1" applyBorder="1" applyAlignment="1" applyProtection="1">
      <alignment horizontal="center" vertical="center"/>
      <protection/>
    </xf>
    <xf numFmtId="0" fontId="3" fillId="0" borderId="30" xfId="53" applyFont="1" applyBorder="1" applyAlignment="1" applyProtection="1">
      <alignment horizontal="center" vertical="center" wrapText="1"/>
      <protection/>
    </xf>
    <xf numFmtId="0" fontId="3" fillId="0" borderId="31" xfId="53" applyFont="1" applyBorder="1" applyAlignment="1" applyProtection="1">
      <alignment horizontal="center" vertical="center" wrapText="1"/>
      <protection/>
    </xf>
    <xf numFmtId="0" fontId="10" fillId="0" borderId="0" xfId="53" applyNumberFormat="1" applyFont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vertical="center" wrapText="1"/>
      <protection/>
    </xf>
    <xf numFmtId="0" fontId="5" fillId="0" borderId="32" xfId="53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6" fillId="0" borderId="32" xfId="53" applyFont="1" applyBorder="1" applyAlignment="1" applyProtection="1">
      <alignment horizontal="center" vertical="center" textRotation="90" wrapText="1"/>
      <protection/>
    </xf>
    <xf numFmtId="0" fontId="6" fillId="0" borderId="33" xfId="53" applyFont="1" applyBorder="1" applyAlignment="1" applyProtection="1">
      <alignment horizontal="center" vertical="center" textRotation="90" wrapText="1"/>
      <protection/>
    </xf>
    <xf numFmtId="0" fontId="80" fillId="0" borderId="34" xfId="53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49" fontId="80" fillId="0" borderId="34" xfId="53" applyNumberFormat="1" applyBorder="1" applyAlignment="1" applyProtection="1">
      <alignment horizontal="center" vertical="center"/>
      <protection/>
    </xf>
    <xf numFmtId="49" fontId="80" fillId="0" borderId="36" xfId="53" applyNumberFormat="1" applyBorder="1" applyAlignment="1" applyProtection="1">
      <alignment horizontal="center" vertical="center"/>
      <protection/>
    </xf>
    <xf numFmtId="49" fontId="80" fillId="0" borderId="16" xfId="53" applyNumberForma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/>
      <protection/>
    </xf>
    <xf numFmtId="0" fontId="8" fillId="0" borderId="30" xfId="53" applyFont="1" applyBorder="1" applyAlignment="1" applyProtection="1">
      <alignment horizontal="center" vertical="center" textRotation="90" wrapText="1"/>
      <protection/>
    </xf>
    <xf numFmtId="0" fontId="8" fillId="0" borderId="12" xfId="53" applyFont="1" applyBorder="1" applyAlignment="1" applyProtection="1">
      <alignment horizontal="center" vertical="center" textRotation="90" wrapText="1"/>
      <protection/>
    </xf>
    <xf numFmtId="0" fontId="5" fillId="0" borderId="30" xfId="53" applyFont="1" applyBorder="1" applyAlignment="1" applyProtection="1">
      <alignment horizontal="center" vertical="center" textRotation="90" wrapText="1"/>
      <protection/>
    </xf>
    <xf numFmtId="0" fontId="5" fillId="0" borderId="12" xfId="53" applyFont="1" applyBorder="1" applyAlignment="1" applyProtection="1">
      <alignment horizontal="center" vertical="center" textRotation="90" wrapText="1"/>
      <protection/>
    </xf>
    <xf numFmtId="0" fontId="5" fillId="0" borderId="30" xfId="53" applyFont="1" applyBorder="1" applyAlignment="1" applyProtection="1">
      <alignment horizontal="center" vertical="center" wrapText="1"/>
      <protection/>
    </xf>
    <xf numFmtId="4" fontId="10" fillId="0" borderId="0" xfId="53" applyNumberFormat="1" applyFont="1" applyBorder="1" applyAlignment="1" applyProtection="1">
      <alignment horizontal="left" vertical="center" wrapText="1"/>
      <protection/>
    </xf>
    <xf numFmtId="0" fontId="10" fillId="0" borderId="0" xfId="53" applyFont="1" applyBorder="1" applyAlignment="1" applyProtection="1">
      <alignment horizontal="left" vertical="center" wrapText="1"/>
      <protection/>
    </xf>
    <xf numFmtId="0" fontId="101" fillId="0" borderId="0" xfId="53" applyFont="1" applyAlignment="1" applyProtection="1">
      <alignment horizontal="center"/>
      <protection/>
    </xf>
    <xf numFmtId="0" fontId="5" fillId="0" borderId="33" xfId="53" applyFont="1" applyBorder="1" applyAlignment="1" applyProtection="1">
      <alignment horizontal="center" vertical="center" wrapText="1"/>
      <protection/>
    </xf>
    <xf numFmtId="0" fontId="8" fillId="0" borderId="14" xfId="53" applyFont="1" applyBorder="1" applyAlignment="1" applyProtection="1">
      <alignment horizontal="center" vertical="center" textRotation="90" wrapText="1"/>
      <protection/>
    </xf>
    <xf numFmtId="0" fontId="5" fillId="0" borderId="14" xfId="53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29" fillId="0" borderId="0" xfId="0" applyFont="1" applyAlignment="1" applyProtection="1">
      <alignment horizontal="left" wrapText="1"/>
      <protection/>
    </xf>
    <xf numFmtId="0" fontId="0" fillId="0" borderId="28" xfId="0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/>
    </xf>
    <xf numFmtId="0" fontId="13" fillId="33" borderId="22" xfId="0" applyFont="1" applyFill="1" applyBorder="1" applyAlignment="1" applyProtection="1">
      <alignment horizontal="center"/>
      <protection locked="0"/>
    </xf>
    <xf numFmtId="0" fontId="13" fillId="33" borderId="21" xfId="0" applyFont="1" applyFill="1" applyBorder="1" applyAlignment="1" applyProtection="1">
      <alignment horizont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№ 0505800 прилож ко вторым указаниям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 2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zoomScale="59" zoomScaleNormal="59" zoomScalePageLayoutView="0" workbookViewId="0" topLeftCell="A1">
      <selection activeCell="I29" sqref="I29:O29"/>
    </sheetView>
  </sheetViews>
  <sheetFormatPr defaultColWidth="9.140625" defaultRowHeight="15"/>
  <cols>
    <col min="5" max="5" width="35.140625" style="0" customWidth="1"/>
    <col min="7" max="7" width="8.28125" style="0" customWidth="1"/>
  </cols>
  <sheetData>
    <row r="1" spans="5:21" ht="15.75"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5"/>
      <c r="P1" s="5"/>
      <c r="Q1" s="206" t="s">
        <v>106</v>
      </c>
      <c r="R1" s="206"/>
      <c r="S1" s="206"/>
      <c r="T1" s="206"/>
      <c r="U1" s="206"/>
    </row>
    <row r="2" spans="5:17" ht="15"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6"/>
      <c r="P2" s="6"/>
      <c r="Q2" s="6"/>
    </row>
    <row r="3" spans="5:17" ht="15"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7"/>
      <c r="P3" s="7"/>
      <c r="Q3" s="7"/>
    </row>
    <row r="4" spans="4:21" s="8" customFormat="1" ht="23.25">
      <c r="D4" s="9"/>
      <c r="E4" s="9"/>
      <c r="F4" s="9"/>
      <c r="G4" s="10"/>
      <c r="H4" s="10"/>
      <c r="J4" s="9"/>
      <c r="K4" s="9"/>
      <c r="L4" s="9"/>
      <c r="M4" s="9"/>
      <c r="N4" s="9"/>
      <c r="O4" s="209" t="s">
        <v>107</v>
      </c>
      <c r="P4" s="209"/>
      <c r="Q4" s="209"/>
      <c r="R4" s="209"/>
      <c r="S4" s="209"/>
      <c r="T4" s="209"/>
      <c r="U4" s="209"/>
    </row>
    <row r="5" spans="4:21" s="8" customFormat="1" ht="21">
      <c r="D5" s="9"/>
      <c r="E5" s="9"/>
      <c r="F5" s="9"/>
      <c r="G5" s="10"/>
      <c r="H5" s="10"/>
      <c r="J5" s="11"/>
      <c r="K5" s="11"/>
      <c r="L5" s="11"/>
      <c r="M5" s="11"/>
      <c r="N5" s="210"/>
      <c r="O5" s="210"/>
      <c r="P5" s="210"/>
      <c r="Q5" s="210"/>
      <c r="R5" s="210"/>
      <c r="S5" s="210"/>
      <c r="T5" s="210"/>
      <c r="U5" s="210"/>
    </row>
    <row r="6" spans="4:21" s="8" customFormat="1" ht="18.75">
      <c r="D6" s="9"/>
      <c r="E6" s="9"/>
      <c r="F6" s="9"/>
      <c r="G6" s="10"/>
      <c r="H6" s="10"/>
      <c r="I6" s="12"/>
      <c r="J6" s="13"/>
      <c r="K6" s="13"/>
      <c r="L6" s="13"/>
      <c r="M6" s="13"/>
      <c r="N6" s="13"/>
      <c r="O6" s="202" t="s">
        <v>108</v>
      </c>
      <c r="P6" s="202"/>
      <c r="Q6" s="202"/>
      <c r="R6" s="202"/>
      <c r="S6" s="202"/>
      <c r="T6" s="202"/>
      <c r="U6" s="202"/>
    </row>
    <row r="7" spans="4:21" ht="15">
      <c r="D7" s="14"/>
      <c r="E7" s="14"/>
      <c r="F7" s="14"/>
      <c r="I7" s="12"/>
      <c r="J7" s="15"/>
      <c r="K7" s="15"/>
      <c r="L7" s="15"/>
      <c r="M7" s="15"/>
      <c r="N7" s="15"/>
      <c r="O7" s="203"/>
      <c r="P7" s="203"/>
      <c r="Q7" s="203"/>
      <c r="R7" s="203"/>
      <c r="S7" s="203"/>
      <c r="T7" s="203"/>
      <c r="U7" s="203"/>
    </row>
    <row r="8" spans="4:21" ht="15">
      <c r="D8" s="16"/>
      <c r="E8" s="16"/>
      <c r="F8" s="16"/>
      <c r="I8" s="12"/>
      <c r="J8" s="12"/>
      <c r="K8" s="12"/>
      <c r="L8" s="12"/>
      <c r="M8" s="12"/>
      <c r="N8" s="12"/>
      <c r="O8" s="17"/>
      <c r="P8" s="17"/>
      <c r="Q8" s="17"/>
      <c r="R8" s="12"/>
      <c r="S8" s="12"/>
      <c r="T8" s="12"/>
      <c r="U8" s="12"/>
    </row>
    <row r="9" spans="4:21" ht="15">
      <c r="D9" s="16"/>
      <c r="E9" s="16"/>
      <c r="F9" s="16"/>
      <c r="I9" s="12"/>
      <c r="J9" s="12"/>
      <c r="K9" s="12"/>
      <c r="L9" s="12"/>
      <c r="M9" s="12"/>
      <c r="N9" s="204" t="s">
        <v>266</v>
      </c>
      <c r="O9" s="204"/>
      <c r="P9" s="204"/>
      <c r="Q9" s="204"/>
      <c r="R9" s="204"/>
      <c r="S9" s="204"/>
      <c r="T9" s="204"/>
      <c r="U9" s="204"/>
    </row>
    <row r="10" spans="4:21" ht="15">
      <c r="D10" s="18"/>
      <c r="E10" s="18"/>
      <c r="F10" s="18"/>
      <c r="I10" s="12"/>
      <c r="J10" s="19"/>
      <c r="K10" s="19"/>
      <c r="L10" s="19"/>
      <c r="M10" s="19"/>
      <c r="N10" s="19"/>
      <c r="O10" s="197" t="s">
        <v>109</v>
      </c>
      <c r="P10" s="197"/>
      <c r="Q10" s="197"/>
      <c r="R10" s="197"/>
      <c r="S10" s="197"/>
      <c r="T10" s="197"/>
      <c r="U10" s="197"/>
    </row>
    <row r="11" spans="4:21" ht="18.75">
      <c r="D11" s="18"/>
      <c r="E11" s="18"/>
      <c r="F11" s="18"/>
      <c r="I11" s="198" t="s">
        <v>110</v>
      </c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</row>
    <row r="12" spans="1:21" ht="26.25">
      <c r="A12" s="199" t="s">
        <v>111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</row>
    <row r="13" spans="1:21" ht="26.25">
      <c r="A13" s="199" t="s">
        <v>260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</row>
    <row r="14" spans="1:21" ht="23.25">
      <c r="A14" s="20"/>
      <c r="B14" s="20"/>
      <c r="C14" s="20"/>
      <c r="D14" s="21"/>
      <c r="E14" s="21"/>
      <c r="F14" s="21"/>
      <c r="G14" s="20"/>
      <c r="H14" s="20"/>
      <c r="I14" s="22"/>
      <c r="J14" s="22"/>
      <c r="K14" s="22"/>
      <c r="L14" s="22"/>
      <c r="M14" s="22"/>
      <c r="N14" s="22"/>
      <c r="O14" s="22"/>
      <c r="P14" s="22"/>
      <c r="Q14" s="22"/>
      <c r="R14" s="20"/>
      <c r="S14" s="20"/>
      <c r="T14" s="20"/>
      <c r="U14" s="20"/>
    </row>
    <row r="15" spans="1:21" ht="23.25">
      <c r="A15" s="200" t="s">
        <v>265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</row>
    <row r="16" spans="4:17" ht="15.75">
      <c r="D16" s="18"/>
      <c r="E16" s="18"/>
      <c r="F16" s="18"/>
      <c r="I16" s="23"/>
      <c r="J16" s="23"/>
      <c r="K16" s="23"/>
      <c r="L16" s="23"/>
      <c r="M16" s="23"/>
      <c r="N16" s="23"/>
      <c r="O16" s="23"/>
      <c r="P16" s="23"/>
      <c r="Q16" s="23"/>
    </row>
    <row r="17" spans="1:21" ht="88.5" customHeight="1">
      <c r="A17" s="185" t="s">
        <v>112</v>
      </c>
      <c r="B17" s="185"/>
      <c r="C17" s="185"/>
      <c r="D17" s="185"/>
      <c r="E17" s="201" t="s">
        <v>262</v>
      </c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6"/>
      <c r="Q17" s="182"/>
      <c r="R17" s="182"/>
      <c r="S17" s="183"/>
      <c r="T17" s="183"/>
      <c r="U17" s="183"/>
    </row>
    <row r="18" spans="1:21" ht="34.5" customHeight="1">
      <c r="A18" s="185" t="s">
        <v>113</v>
      </c>
      <c r="B18" s="185"/>
      <c r="C18" s="185"/>
      <c r="D18" s="185"/>
      <c r="E18" s="192" t="s">
        <v>263</v>
      </c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4"/>
      <c r="Q18" s="182" t="s">
        <v>114</v>
      </c>
      <c r="R18" s="182"/>
      <c r="S18" s="183">
        <v>800</v>
      </c>
      <c r="T18" s="183"/>
      <c r="U18" s="183"/>
    </row>
    <row r="19" spans="1:21" ht="33" customHeight="1">
      <c r="A19" s="185"/>
      <c r="B19" s="185"/>
      <c r="C19" s="185"/>
      <c r="D19" s="18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6"/>
      <c r="Q19" s="182" t="s">
        <v>115</v>
      </c>
      <c r="R19" s="182"/>
      <c r="S19" s="183"/>
      <c r="T19" s="183"/>
      <c r="U19" s="183"/>
    </row>
    <row r="20" spans="1:21" ht="21">
      <c r="A20" s="185" t="s">
        <v>116</v>
      </c>
      <c r="B20" s="185"/>
      <c r="C20" s="185"/>
      <c r="D20" s="185"/>
      <c r="E20" s="186" t="s">
        <v>264</v>
      </c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7"/>
      <c r="Q20" s="182" t="s">
        <v>115</v>
      </c>
      <c r="R20" s="182"/>
      <c r="S20" s="183"/>
      <c r="T20" s="183"/>
      <c r="U20" s="183"/>
    </row>
    <row r="21" spans="1:21" ht="21">
      <c r="A21" s="185"/>
      <c r="B21" s="185"/>
      <c r="C21" s="185"/>
      <c r="D21" s="185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9"/>
      <c r="Q21" s="182" t="s">
        <v>117</v>
      </c>
      <c r="R21" s="182"/>
      <c r="S21" s="183"/>
      <c r="T21" s="183"/>
      <c r="U21" s="183"/>
    </row>
    <row r="22" spans="1:21" ht="21">
      <c r="A22" s="185"/>
      <c r="B22" s="185"/>
      <c r="C22" s="185"/>
      <c r="D22" s="185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9"/>
      <c r="Q22" s="182" t="s">
        <v>118</v>
      </c>
      <c r="R22" s="182"/>
      <c r="S22" s="183"/>
      <c r="T22" s="183"/>
      <c r="U22" s="183"/>
    </row>
    <row r="23" spans="1:21" ht="21">
      <c r="A23" s="185"/>
      <c r="B23" s="185"/>
      <c r="C23" s="185"/>
      <c r="D23" s="185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1"/>
      <c r="Q23" s="182"/>
      <c r="R23" s="182"/>
      <c r="S23" s="183"/>
      <c r="T23" s="183"/>
      <c r="U23" s="183"/>
    </row>
    <row r="24" spans="1:21" ht="21">
      <c r="A24" s="176" t="s">
        <v>119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82" t="s">
        <v>120</v>
      </c>
      <c r="R24" s="182"/>
      <c r="S24" s="183">
        <v>383</v>
      </c>
      <c r="T24" s="183"/>
      <c r="U24" s="183"/>
    </row>
    <row r="25" spans="1:22" ht="15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/>
      <c r="R25" s="26"/>
      <c r="S25" s="26"/>
      <c r="T25" s="26"/>
      <c r="U25" s="26"/>
      <c r="V25" s="27"/>
    </row>
    <row r="26" spans="1:22" ht="21">
      <c r="A26" s="178" t="s">
        <v>121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25"/>
      <c r="R26" s="26"/>
      <c r="S26" s="26"/>
      <c r="T26" s="26"/>
      <c r="U26" s="26"/>
      <c r="V26" s="27"/>
    </row>
    <row r="27" spans="1:22" ht="27.75" customHeight="1">
      <c r="A27" s="176" t="s">
        <v>122</v>
      </c>
      <c r="B27" s="176"/>
      <c r="C27" s="176"/>
      <c r="D27" s="176"/>
      <c r="E27" s="176"/>
      <c r="F27" s="176"/>
      <c r="G27" s="176"/>
      <c r="H27" s="176"/>
      <c r="I27" s="184"/>
      <c r="J27" s="184"/>
      <c r="K27" s="184"/>
      <c r="L27" s="184"/>
      <c r="M27" s="184"/>
      <c r="N27" s="184"/>
      <c r="O27" s="184"/>
      <c r="P27" s="24"/>
      <c r="Q27" s="25"/>
      <c r="R27" s="26"/>
      <c r="S27" s="26"/>
      <c r="T27" s="26"/>
      <c r="U27" s="26"/>
      <c r="V27" s="27"/>
    </row>
    <row r="28" spans="1:22" ht="20.25">
      <c r="A28" s="176" t="s">
        <v>123</v>
      </c>
      <c r="B28" s="176"/>
      <c r="C28" s="176"/>
      <c r="D28" s="176"/>
      <c r="E28" s="176"/>
      <c r="F28" s="176"/>
      <c r="G28" s="176"/>
      <c r="H28" s="176"/>
      <c r="I28" s="177"/>
      <c r="J28" s="177"/>
      <c r="K28" s="177"/>
      <c r="L28" s="177"/>
      <c r="M28" s="177"/>
      <c r="N28" s="177"/>
      <c r="O28" s="177"/>
      <c r="P28" s="24"/>
      <c r="Q28" s="25"/>
      <c r="R28" s="26"/>
      <c r="S28" s="26"/>
      <c r="T28" s="26"/>
      <c r="U28" s="26"/>
      <c r="V28" s="27"/>
    </row>
    <row r="29" spans="1:22" ht="20.25">
      <c r="A29" s="176" t="s">
        <v>124</v>
      </c>
      <c r="B29" s="176"/>
      <c r="C29" s="176"/>
      <c r="D29" s="176"/>
      <c r="E29" s="176"/>
      <c r="F29" s="176"/>
      <c r="G29" s="176"/>
      <c r="H29" s="176"/>
      <c r="I29" s="177"/>
      <c r="J29" s="177"/>
      <c r="K29" s="177"/>
      <c r="L29" s="177"/>
      <c r="M29" s="177"/>
      <c r="N29" s="177"/>
      <c r="O29" s="177"/>
      <c r="P29" s="24"/>
      <c r="Q29" s="25"/>
      <c r="R29" s="26"/>
      <c r="S29" s="26"/>
      <c r="T29" s="26"/>
      <c r="U29" s="26"/>
      <c r="V29" s="27"/>
    </row>
    <row r="30" spans="1:22" ht="20.25">
      <c r="A30" s="176" t="s">
        <v>125</v>
      </c>
      <c r="B30" s="176"/>
      <c r="C30" s="176"/>
      <c r="D30" s="176"/>
      <c r="E30" s="176"/>
      <c r="F30" s="176"/>
      <c r="G30" s="176"/>
      <c r="H30" s="176"/>
      <c r="I30" s="177"/>
      <c r="J30" s="177"/>
      <c r="K30" s="177"/>
      <c r="L30" s="177"/>
      <c r="M30" s="177"/>
      <c r="N30" s="177"/>
      <c r="O30" s="177"/>
      <c r="P30" s="24"/>
      <c r="Q30" s="25"/>
      <c r="R30" s="26"/>
      <c r="S30" s="26"/>
      <c r="T30" s="26"/>
      <c r="U30" s="26"/>
      <c r="V30" s="27"/>
    </row>
    <row r="31" spans="1:22" ht="20.25">
      <c r="A31" s="176" t="s">
        <v>126</v>
      </c>
      <c r="B31" s="176"/>
      <c r="C31" s="176"/>
      <c r="D31" s="176"/>
      <c r="E31" s="176"/>
      <c r="F31" s="176"/>
      <c r="G31" s="176"/>
      <c r="H31" s="176"/>
      <c r="I31" s="177"/>
      <c r="J31" s="177"/>
      <c r="K31" s="177"/>
      <c r="L31" s="177"/>
      <c r="M31" s="177"/>
      <c r="N31" s="177"/>
      <c r="O31" s="177"/>
      <c r="P31" s="24"/>
      <c r="Q31" s="25"/>
      <c r="R31" s="26"/>
      <c r="S31" s="26"/>
      <c r="T31" s="26"/>
      <c r="U31" s="26"/>
      <c r="V31" s="27"/>
    </row>
    <row r="32" spans="1:22" ht="18.75">
      <c r="A32" s="28"/>
      <c r="B32" s="28"/>
      <c r="C32" s="28"/>
      <c r="D32" s="28"/>
      <c r="E32" s="28"/>
      <c r="F32" s="28"/>
      <c r="G32" s="28"/>
      <c r="H32" s="28"/>
      <c r="I32" s="26"/>
      <c r="J32" s="26"/>
      <c r="K32" s="26"/>
      <c r="L32" s="26"/>
      <c r="M32" s="26"/>
      <c r="N32" s="26"/>
      <c r="O32" s="26"/>
      <c r="P32" s="24"/>
      <c r="Q32" s="25"/>
      <c r="R32" s="26"/>
      <c r="S32" s="26"/>
      <c r="T32" s="26"/>
      <c r="U32" s="26"/>
      <c r="V32" s="27"/>
    </row>
    <row r="33" spans="1:22" ht="21">
      <c r="A33" s="178" t="s">
        <v>127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25"/>
      <c r="R33" s="26"/>
      <c r="S33" s="26"/>
      <c r="T33" s="26"/>
      <c r="U33" s="26"/>
      <c r="V33" s="27"/>
    </row>
    <row r="34" spans="1:22" ht="15.7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26"/>
      <c r="S34" s="26"/>
      <c r="T34" s="26"/>
      <c r="U34" s="26"/>
      <c r="V34" s="27"/>
    </row>
    <row r="35" spans="1:22" ht="15.75">
      <c r="A35" s="179"/>
      <c r="B35" s="180" t="s">
        <v>128</v>
      </c>
      <c r="C35" s="180"/>
      <c r="D35" s="180"/>
      <c r="E35" s="180"/>
      <c r="F35" s="181" t="s">
        <v>129</v>
      </c>
      <c r="G35" s="181"/>
      <c r="H35" s="181"/>
      <c r="I35" s="181"/>
      <c r="J35" s="181"/>
      <c r="K35" s="181"/>
      <c r="P35" s="24"/>
      <c r="Q35" s="25"/>
      <c r="R35" s="26"/>
      <c r="S35" s="26"/>
      <c r="T35" s="26"/>
      <c r="U35" s="26"/>
      <c r="V35" s="27"/>
    </row>
    <row r="36" spans="1:22" ht="15.75">
      <c r="A36" s="179"/>
      <c r="B36" s="180"/>
      <c r="C36" s="180"/>
      <c r="D36" s="180"/>
      <c r="E36" s="180"/>
      <c r="F36" s="181" t="s">
        <v>130</v>
      </c>
      <c r="G36" s="181"/>
      <c r="H36" s="181" t="s">
        <v>131</v>
      </c>
      <c r="I36" s="181"/>
      <c r="J36" s="181" t="s">
        <v>132</v>
      </c>
      <c r="K36" s="181"/>
      <c r="P36" s="24"/>
      <c r="Q36" s="25"/>
      <c r="R36" s="26"/>
      <c r="S36" s="26"/>
      <c r="T36" s="26"/>
      <c r="U36" s="26"/>
      <c r="V36" s="27"/>
    </row>
    <row r="37" spans="1:22" s="8" customFormat="1" ht="18.75">
      <c r="A37" s="29"/>
      <c r="B37" s="171" t="s">
        <v>133</v>
      </c>
      <c r="C37" s="172"/>
      <c r="D37" s="172"/>
      <c r="E37" s="173"/>
      <c r="F37" s="174">
        <v>15063</v>
      </c>
      <c r="G37" s="174"/>
      <c r="H37" s="174">
        <v>15063</v>
      </c>
      <c r="I37" s="174"/>
      <c r="J37" s="174">
        <v>15063</v>
      </c>
      <c r="K37" s="174"/>
      <c r="L37" s="30"/>
      <c r="M37" s="30"/>
      <c r="N37" s="30"/>
      <c r="O37" s="31"/>
      <c r="P37" s="31"/>
      <c r="Q37" s="30"/>
      <c r="R37" s="32"/>
      <c r="S37" s="32"/>
      <c r="T37" s="32"/>
      <c r="U37" s="32"/>
      <c r="V37" s="33"/>
    </row>
    <row r="38" spans="1:22" s="8" customFormat="1" ht="18.75">
      <c r="A38" s="29"/>
      <c r="B38" s="171" t="s">
        <v>134</v>
      </c>
      <c r="C38" s="172"/>
      <c r="D38" s="172"/>
      <c r="E38" s="173"/>
      <c r="F38" s="174">
        <v>11899</v>
      </c>
      <c r="G38" s="174"/>
      <c r="H38" s="174">
        <v>11899</v>
      </c>
      <c r="I38" s="174"/>
      <c r="J38" s="174">
        <v>11899</v>
      </c>
      <c r="K38" s="174"/>
      <c r="L38" s="30"/>
      <c r="M38" s="30"/>
      <c r="N38" s="30"/>
      <c r="O38" s="31"/>
      <c r="P38" s="31"/>
      <c r="Q38" s="30"/>
      <c r="R38" s="32"/>
      <c r="S38" s="32"/>
      <c r="T38" s="32"/>
      <c r="U38" s="32"/>
      <c r="V38" s="33"/>
    </row>
    <row r="39" spans="1:22" s="8" customFormat="1" ht="18.75">
      <c r="A39" s="29"/>
      <c r="B39" s="171" t="s">
        <v>135</v>
      </c>
      <c r="C39" s="172"/>
      <c r="D39" s="172"/>
      <c r="E39" s="173"/>
      <c r="F39" s="174">
        <v>6322</v>
      </c>
      <c r="G39" s="174"/>
      <c r="H39" s="174">
        <v>6322</v>
      </c>
      <c r="I39" s="174"/>
      <c r="J39" s="174">
        <v>6322</v>
      </c>
      <c r="K39" s="174"/>
      <c r="L39" s="30"/>
      <c r="M39" s="30"/>
      <c r="N39" s="30"/>
      <c r="O39" s="31"/>
      <c r="P39" s="31"/>
      <c r="Q39" s="30"/>
      <c r="R39" s="32"/>
      <c r="S39" s="32"/>
      <c r="T39" s="32"/>
      <c r="U39" s="32"/>
      <c r="V39" s="33"/>
    </row>
    <row r="40" spans="1:22" s="8" customFormat="1" ht="18.75">
      <c r="A40" s="34"/>
      <c r="B40" s="171" t="s">
        <v>136</v>
      </c>
      <c r="C40" s="172"/>
      <c r="D40" s="172"/>
      <c r="E40" s="173"/>
      <c r="F40" s="174">
        <v>1365</v>
      </c>
      <c r="G40" s="174"/>
      <c r="H40" s="174">
        <v>1365</v>
      </c>
      <c r="I40" s="174"/>
      <c r="J40" s="174">
        <v>1365</v>
      </c>
      <c r="K40" s="174"/>
      <c r="L40" s="32"/>
      <c r="M40" s="32"/>
      <c r="N40" s="32"/>
      <c r="O40" s="31"/>
      <c r="P40" s="31"/>
      <c r="Q40" s="30"/>
      <c r="R40" s="32"/>
      <c r="S40" s="32"/>
      <c r="T40" s="32"/>
      <c r="U40" s="32"/>
      <c r="V40" s="33"/>
    </row>
    <row r="41" spans="1:22" s="8" customFormat="1" ht="18.75">
      <c r="A41" s="34"/>
      <c r="B41" s="171" t="s">
        <v>135</v>
      </c>
      <c r="C41" s="172"/>
      <c r="D41" s="172"/>
      <c r="E41" s="173"/>
      <c r="F41" s="174">
        <v>173</v>
      </c>
      <c r="G41" s="174"/>
      <c r="H41" s="174">
        <v>173</v>
      </c>
      <c r="I41" s="174"/>
      <c r="J41" s="174">
        <v>173</v>
      </c>
      <c r="K41" s="174"/>
      <c r="L41" s="32"/>
      <c r="M41" s="32"/>
      <c r="N41" s="32"/>
      <c r="O41" s="31"/>
      <c r="P41" s="31"/>
      <c r="Q41" s="30"/>
      <c r="R41" s="32"/>
      <c r="S41" s="32"/>
      <c r="T41" s="32"/>
      <c r="U41" s="32"/>
      <c r="V41" s="33"/>
    </row>
    <row r="42" spans="1:22" s="8" customFormat="1" ht="18.75">
      <c r="A42" s="34"/>
      <c r="B42" s="171" t="s">
        <v>137</v>
      </c>
      <c r="C42" s="172"/>
      <c r="D42" s="172"/>
      <c r="E42" s="173"/>
      <c r="F42" s="174"/>
      <c r="G42" s="174"/>
      <c r="H42" s="174"/>
      <c r="I42" s="174"/>
      <c r="J42" s="174"/>
      <c r="K42" s="174"/>
      <c r="L42" s="32"/>
      <c r="M42" s="32"/>
      <c r="N42" s="32"/>
      <c r="O42" s="31"/>
      <c r="P42" s="31"/>
      <c r="Q42" s="30"/>
      <c r="R42" s="32"/>
      <c r="S42" s="32"/>
      <c r="T42" s="32"/>
      <c r="U42" s="32"/>
      <c r="V42" s="33"/>
    </row>
    <row r="43" spans="1:22" s="8" customFormat="1" ht="18.75">
      <c r="A43" s="34"/>
      <c r="B43" s="171" t="s">
        <v>138</v>
      </c>
      <c r="C43" s="172"/>
      <c r="D43" s="172"/>
      <c r="E43" s="173"/>
      <c r="F43" s="175">
        <v>12972</v>
      </c>
      <c r="G43" s="175"/>
      <c r="H43" s="175">
        <v>12972</v>
      </c>
      <c r="I43" s="175"/>
      <c r="J43" s="175">
        <v>12972</v>
      </c>
      <c r="K43" s="175"/>
      <c r="L43" s="32"/>
      <c r="M43" s="32"/>
      <c r="N43" s="32"/>
      <c r="O43" s="31"/>
      <c r="P43" s="31"/>
      <c r="Q43" s="30"/>
      <c r="R43" s="32"/>
      <c r="S43" s="32"/>
      <c r="T43" s="32"/>
      <c r="U43" s="32"/>
      <c r="V43" s="33"/>
    </row>
    <row r="44" spans="1:22" s="8" customFormat="1" ht="18.75">
      <c r="A44" s="34"/>
      <c r="B44" s="171" t="s">
        <v>139</v>
      </c>
      <c r="C44" s="172"/>
      <c r="D44" s="172"/>
      <c r="E44" s="173"/>
      <c r="F44" s="174"/>
      <c r="G44" s="174"/>
      <c r="H44" s="174"/>
      <c r="I44" s="174"/>
      <c r="J44" s="174"/>
      <c r="K44" s="174"/>
      <c r="L44" s="32"/>
      <c r="M44" s="32"/>
      <c r="N44" s="32"/>
      <c r="O44" s="31"/>
      <c r="P44" s="31"/>
      <c r="Q44" s="30"/>
      <c r="R44" s="32"/>
      <c r="S44" s="32"/>
      <c r="T44" s="32"/>
      <c r="U44" s="32"/>
      <c r="V44" s="33"/>
    </row>
    <row r="45" spans="1:22" s="8" customFormat="1" ht="18.75">
      <c r="A45" s="34"/>
      <c r="B45" s="171" t="s">
        <v>140</v>
      </c>
      <c r="C45" s="172"/>
      <c r="D45" s="172"/>
      <c r="E45" s="173"/>
      <c r="F45" s="174"/>
      <c r="G45" s="174"/>
      <c r="H45" s="174"/>
      <c r="I45" s="174"/>
      <c r="J45" s="174"/>
      <c r="K45" s="174"/>
      <c r="L45" s="32"/>
      <c r="M45" s="32"/>
      <c r="N45" s="32"/>
      <c r="O45" s="31"/>
      <c r="P45" s="31"/>
      <c r="Q45" s="30"/>
      <c r="R45" s="32"/>
      <c r="S45" s="32"/>
      <c r="T45" s="32"/>
      <c r="U45" s="32"/>
      <c r="V45" s="33"/>
    </row>
    <row r="46" spans="1:22" s="8" customFormat="1" ht="18.75">
      <c r="A46" s="34"/>
      <c r="B46" s="171" t="s">
        <v>141</v>
      </c>
      <c r="C46" s="172"/>
      <c r="D46" s="172"/>
      <c r="E46" s="173"/>
      <c r="F46" s="174">
        <v>0</v>
      </c>
      <c r="G46" s="174"/>
      <c r="H46" s="174">
        <v>0</v>
      </c>
      <c r="I46" s="174"/>
      <c r="J46" s="174">
        <v>0</v>
      </c>
      <c r="K46" s="174"/>
      <c r="L46" s="32"/>
      <c r="M46" s="32"/>
      <c r="N46" s="32"/>
      <c r="O46" s="31"/>
      <c r="P46" s="31"/>
      <c r="Q46" s="30"/>
      <c r="R46" s="32"/>
      <c r="S46" s="32"/>
      <c r="T46" s="32"/>
      <c r="U46" s="32"/>
      <c r="V46" s="33"/>
    </row>
    <row r="47" spans="1:22" ht="15">
      <c r="A47" s="169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25"/>
      <c r="R47" s="170"/>
      <c r="S47" s="170"/>
      <c r="T47" s="170"/>
      <c r="U47" s="170"/>
      <c r="V47" s="27"/>
    </row>
  </sheetData>
  <sheetProtection/>
  <mergeCells count="97">
    <mergeCell ref="O6:U6"/>
    <mergeCell ref="O7:U7"/>
    <mergeCell ref="N9:U9"/>
    <mergeCell ref="E1:N1"/>
    <mergeCell ref="Q1:U1"/>
    <mergeCell ref="E2:N2"/>
    <mergeCell ref="E3:N3"/>
    <mergeCell ref="O4:U4"/>
    <mergeCell ref="N5:U5"/>
    <mergeCell ref="O10:U10"/>
    <mergeCell ref="I11:U11"/>
    <mergeCell ref="A13:U13"/>
    <mergeCell ref="A15:U15"/>
    <mergeCell ref="A17:D17"/>
    <mergeCell ref="E17:P17"/>
    <mergeCell ref="Q17:R17"/>
    <mergeCell ref="S17:U17"/>
    <mergeCell ref="A12:U12"/>
    <mergeCell ref="A18:D19"/>
    <mergeCell ref="E18:P19"/>
    <mergeCell ref="Q18:R18"/>
    <mergeCell ref="S18:U18"/>
    <mergeCell ref="Q19:R19"/>
    <mergeCell ref="S19:U19"/>
    <mergeCell ref="A20:D23"/>
    <mergeCell ref="E20:P23"/>
    <mergeCell ref="Q20:R20"/>
    <mergeCell ref="S20:U20"/>
    <mergeCell ref="Q21:R21"/>
    <mergeCell ref="S21:U21"/>
    <mergeCell ref="Q22:R22"/>
    <mergeCell ref="S22:U22"/>
    <mergeCell ref="Q23:R23"/>
    <mergeCell ref="S23:U23"/>
    <mergeCell ref="A24:P24"/>
    <mergeCell ref="Q24:R24"/>
    <mergeCell ref="S24:U24"/>
    <mergeCell ref="A26:P26"/>
    <mergeCell ref="A27:H27"/>
    <mergeCell ref="I27:O27"/>
    <mergeCell ref="A28:H28"/>
    <mergeCell ref="I28:O28"/>
    <mergeCell ref="A29:H29"/>
    <mergeCell ref="I29:O29"/>
    <mergeCell ref="A30:H30"/>
    <mergeCell ref="I30:O30"/>
    <mergeCell ref="A31:H31"/>
    <mergeCell ref="I31:O31"/>
    <mergeCell ref="A33:P33"/>
    <mergeCell ref="A35:A36"/>
    <mergeCell ref="B35:E36"/>
    <mergeCell ref="F35:K35"/>
    <mergeCell ref="F36:G36"/>
    <mergeCell ref="H36:I36"/>
    <mergeCell ref="J36:K36"/>
    <mergeCell ref="B37:E37"/>
    <mergeCell ref="F37:G37"/>
    <mergeCell ref="H37:I37"/>
    <mergeCell ref="J37:K37"/>
    <mergeCell ref="B38:E38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A47:P47"/>
    <mergeCell ref="R47:U47"/>
    <mergeCell ref="B45:E45"/>
    <mergeCell ref="F45:G45"/>
    <mergeCell ref="H45:I45"/>
    <mergeCell ref="J45:K45"/>
    <mergeCell ref="B46:E46"/>
    <mergeCell ref="F46:G46"/>
    <mergeCell ref="H46:I46"/>
    <mergeCell ref="J46:K46"/>
  </mergeCells>
  <printOptions/>
  <pageMargins left="0.45" right="0.18" top="0.31" bottom="0.28" header="0.31496062992125984" footer="0.3149606299212598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zoomScale="57" zoomScaleNormal="57" zoomScalePageLayoutView="0" workbookViewId="0" topLeftCell="A1">
      <selection activeCell="T34" sqref="T34"/>
    </sheetView>
  </sheetViews>
  <sheetFormatPr defaultColWidth="9.140625" defaultRowHeight="15"/>
  <cols>
    <col min="5" max="5" width="35.7109375" style="0" customWidth="1"/>
    <col min="8" max="8" width="8.7109375" style="0" customWidth="1"/>
  </cols>
  <sheetData>
    <row r="1" spans="5:21" ht="15.75"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5"/>
      <c r="P1" s="5"/>
      <c r="Q1" s="206" t="s">
        <v>106</v>
      </c>
      <c r="R1" s="206"/>
      <c r="S1" s="206"/>
      <c r="T1" s="206"/>
      <c r="U1" s="206"/>
    </row>
    <row r="2" spans="5:17" ht="15"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6"/>
      <c r="P2" s="6"/>
      <c r="Q2" s="6"/>
    </row>
    <row r="3" spans="5:17" ht="15"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7"/>
      <c r="P3" s="7"/>
      <c r="Q3" s="7"/>
    </row>
    <row r="4" spans="4:21" s="35" customFormat="1" ht="23.25">
      <c r="D4" s="9"/>
      <c r="E4" s="9"/>
      <c r="F4" s="9"/>
      <c r="G4" s="36"/>
      <c r="H4" s="36"/>
      <c r="J4" s="9"/>
      <c r="K4" s="9"/>
      <c r="L4" s="9"/>
      <c r="M4" s="9"/>
      <c r="N4" s="9"/>
      <c r="O4" s="209" t="s">
        <v>107</v>
      </c>
      <c r="P4" s="209"/>
      <c r="Q4" s="209"/>
      <c r="R4" s="209"/>
      <c r="S4" s="209"/>
      <c r="T4" s="209"/>
      <c r="U4" s="209"/>
    </row>
    <row r="5" spans="4:21" s="35" customFormat="1" ht="21">
      <c r="D5" s="9"/>
      <c r="E5" s="9"/>
      <c r="F5" s="9"/>
      <c r="G5" s="36"/>
      <c r="H5" s="36"/>
      <c r="J5" s="37"/>
      <c r="K5" s="243" t="s">
        <v>142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</row>
    <row r="6" spans="4:21" s="35" customFormat="1" ht="21">
      <c r="D6" s="9"/>
      <c r="E6" s="9"/>
      <c r="F6" s="9"/>
      <c r="G6" s="36"/>
      <c r="H6" s="36"/>
      <c r="J6" s="37"/>
      <c r="K6" s="37"/>
      <c r="L6" s="37"/>
      <c r="M6" s="37"/>
      <c r="N6" s="241" t="s">
        <v>143</v>
      </c>
      <c r="O6" s="241"/>
      <c r="P6" s="241"/>
      <c r="Q6" s="241"/>
      <c r="R6" s="241"/>
      <c r="S6" s="241"/>
      <c r="T6" s="241"/>
      <c r="U6" s="241"/>
    </row>
    <row r="7" spans="4:21" s="35" customFormat="1" ht="18.75">
      <c r="D7" s="9"/>
      <c r="E7" s="9"/>
      <c r="F7" s="9"/>
      <c r="G7" s="36"/>
      <c r="H7" s="36"/>
      <c r="I7" s="38"/>
      <c r="J7" s="39"/>
      <c r="K7" s="39"/>
      <c r="L7" s="39"/>
      <c r="M7" s="39"/>
      <c r="N7" s="39"/>
      <c r="O7" s="242" t="s">
        <v>108</v>
      </c>
      <c r="P7" s="242"/>
      <c r="Q7" s="242"/>
      <c r="R7" s="242"/>
      <c r="S7" s="242"/>
      <c r="T7" s="242"/>
      <c r="U7" s="242"/>
    </row>
    <row r="8" spans="4:21" ht="15">
      <c r="D8" s="14"/>
      <c r="E8" s="14"/>
      <c r="F8" s="14"/>
      <c r="I8" s="38"/>
      <c r="J8" s="40"/>
      <c r="K8" s="40"/>
      <c r="L8" s="40"/>
      <c r="M8" s="40"/>
      <c r="N8" s="40"/>
      <c r="O8" s="235"/>
      <c r="P8" s="235"/>
      <c r="Q8" s="235"/>
      <c r="R8" s="235"/>
      <c r="S8" s="235"/>
      <c r="T8" s="235"/>
      <c r="U8" s="235"/>
    </row>
    <row r="9" spans="4:21" ht="15">
      <c r="D9" s="16"/>
      <c r="E9" s="16"/>
      <c r="F9" s="16"/>
      <c r="I9" s="38"/>
      <c r="J9" s="38"/>
      <c r="K9" s="38"/>
      <c r="L9" s="38"/>
      <c r="M9" s="38"/>
      <c r="N9" s="38"/>
      <c r="O9" s="41"/>
      <c r="P9" s="41"/>
      <c r="Q9" s="41"/>
      <c r="R9" s="38"/>
      <c r="S9" s="38"/>
      <c r="T9" s="38"/>
      <c r="U9" s="38"/>
    </row>
    <row r="10" spans="4:21" ht="23.25">
      <c r="D10" s="16"/>
      <c r="E10" s="16"/>
      <c r="F10" s="16"/>
      <c r="I10" s="38"/>
      <c r="J10" s="38"/>
      <c r="K10" s="38"/>
      <c r="L10" s="38"/>
      <c r="M10" s="38"/>
      <c r="N10" s="236" t="s">
        <v>146</v>
      </c>
      <c r="O10" s="236"/>
      <c r="P10" s="236"/>
      <c r="Q10" s="236"/>
      <c r="R10" s="236"/>
      <c r="S10" s="236"/>
      <c r="T10" s="236"/>
      <c r="U10" s="236"/>
    </row>
    <row r="11" spans="4:21" ht="15">
      <c r="D11" s="18"/>
      <c r="E11" s="18"/>
      <c r="F11" s="18"/>
      <c r="I11" s="38"/>
      <c r="J11" s="42"/>
      <c r="K11" s="42"/>
      <c r="L11" s="42"/>
      <c r="M11" s="42"/>
      <c r="N11" s="42"/>
      <c r="O11" s="237" t="s">
        <v>109</v>
      </c>
      <c r="P11" s="237"/>
      <c r="Q11" s="237"/>
      <c r="R11" s="237"/>
      <c r="S11" s="237"/>
      <c r="T11" s="237"/>
      <c r="U11" s="237"/>
    </row>
    <row r="12" spans="4:21" ht="15">
      <c r="D12" s="18"/>
      <c r="E12" s="18"/>
      <c r="F12" s="18"/>
      <c r="I12" s="240"/>
      <c r="J12" s="240"/>
      <c r="K12" s="240"/>
      <c r="L12" s="240"/>
      <c r="M12" s="240"/>
      <c r="N12" s="240"/>
      <c r="O12" s="240"/>
      <c r="P12" s="240"/>
      <c r="Q12" s="240"/>
      <c r="R12" s="236" t="s">
        <v>144</v>
      </c>
      <c r="S12" s="236"/>
      <c r="T12" s="236"/>
      <c r="U12" s="236"/>
    </row>
    <row r="13" spans="1:21" ht="26.25">
      <c r="A13" s="238" t="s">
        <v>111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</row>
    <row r="14" spans="1:21" ht="26.25">
      <c r="A14" s="238" t="s">
        <v>261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</row>
    <row r="15" spans="1:21" ht="23.25">
      <c r="A15" s="43"/>
      <c r="B15" s="43"/>
      <c r="C15" s="43"/>
      <c r="D15" s="44"/>
      <c r="E15" s="44"/>
      <c r="F15" s="44"/>
      <c r="G15" s="43"/>
      <c r="H15" s="43"/>
      <c r="I15" s="45"/>
      <c r="J15" s="45"/>
      <c r="K15" s="45"/>
      <c r="L15" s="45"/>
      <c r="M15" s="45"/>
      <c r="N15" s="45"/>
      <c r="O15" s="45"/>
      <c r="P15" s="45"/>
      <c r="Q15" s="45"/>
      <c r="R15" s="43"/>
      <c r="S15" s="43"/>
      <c r="T15" s="43"/>
      <c r="U15" s="43"/>
    </row>
    <row r="16" spans="1:21" ht="23.25">
      <c r="A16" s="239" t="s">
        <v>147</v>
      </c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</row>
    <row r="17" spans="4:17" ht="15.75">
      <c r="D17" s="18"/>
      <c r="E17" s="18"/>
      <c r="F17" s="18"/>
      <c r="I17" s="46"/>
      <c r="J17" s="46"/>
      <c r="K17" s="46"/>
      <c r="L17" s="46"/>
      <c r="M17" s="46"/>
      <c r="N17" s="46"/>
      <c r="O17" s="46"/>
      <c r="P17" s="46"/>
      <c r="Q17" s="46"/>
    </row>
    <row r="18" spans="1:21" ht="47.25" customHeight="1">
      <c r="A18" s="224" t="s">
        <v>112</v>
      </c>
      <c r="B18" s="224"/>
      <c r="C18" s="224"/>
      <c r="D18" s="224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2"/>
      <c r="Q18" s="222"/>
      <c r="R18" s="222"/>
      <c r="S18" s="183"/>
      <c r="T18" s="183"/>
      <c r="U18" s="183"/>
    </row>
    <row r="19" spans="1:21" ht="21">
      <c r="A19" s="224" t="s">
        <v>113</v>
      </c>
      <c r="B19" s="224"/>
      <c r="C19" s="224"/>
      <c r="D19" s="224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  <c r="P19" s="234"/>
      <c r="Q19" s="222" t="s">
        <v>114</v>
      </c>
      <c r="R19" s="222"/>
      <c r="S19" s="183"/>
      <c r="T19" s="183"/>
      <c r="U19" s="183"/>
    </row>
    <row r="20" spans="1:21" ht="21">
      <c r="A20" s="224"/>
      <c r="B20" s="224"/>
      <c r="C20" s="224"/>
      <c r="D20" s="224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2"/>
      <c r="Q20" s="222" t="s">
        <v>115</v>
      </c>
      <c r="R20" s="222"/>
      <c r="S20" s="183"/>
      <c r="T20" s="183"/>
      <c r="U20" s="183"/>
    </row>
    <row r="21" spans="1:21" ht="21">
      <c r="A21" s="224" t="s">
        <v>116</v>
      </c>
      <c r="B21" s="224"/>
      <c r="C21" s="224"/>
      <c r="D21" s="224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6"/>
      <c r="Q21" s="222" t="s">
        <v>115</v>
      </c>
      <c r="R21" s="222"/>
      <c r="S21" s="183"/>
      <c r="T21" s="183"/>
      <c r="U21" s="183"/>
    </row>
    <row r="22" spans="1:21" ht="21">
      <c r="A22" s="224"/>
      <c r="B22" s="224"/>
      <c r="C22" s="224"/>
      <c r="D22" s="224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8"/>
      <c r="Q22" s="222" t="s">
        <v>117</v>
      </c>
      <c r="R22" s="222"/>
      <c r="S22" s="183"/>
      <c r="T22" s="183"/>
      <c r="U22" s="183"/>
    </row>
    <row r="23" spans="1:21" ht="21">
      <c r="A23" s="224"/>
      <c r="B23" s="224"/>
      <c r="C23" s="224"/>
      <c r="D23" s="224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8"/>
      <c r="Q23" s="222" t="s">
        <v>118</v>
      </c>
      <c r="R23" s="222"/>
      <c r="S23" s="183"/>
      <c r="T23" s="183"/>
      <c r="U23" s="183"/>
    </row>
    <row r="24" spans="1:21" ht="21">
      <c r="A24" s="224"/>
      <c r="B24" s="224"/>
      <c r="C24" s="224"/>
      <c r="D24" s="224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222"/>
      <c r="R24" s="222"/>
      <c r="S24" s="183"/>
      <c r="T24" s="183"/>
      <c r="U24" s="183"/>
    </row>
    <row r="25" spans="1:21" ht="21">
      <c r="A25" s="216" t="s">
        <v>119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22" t="s">
        <v>120</v>
      </c>
      <c r="R25" s="222"/>
      <c r="S25" s="183">
        <v>383</v>
      </c>
      <c r="T25" s="183"/>
      <c r="U25" s="183"/>
    </row>
    <row r="26" spans="1:22" ht="15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25"/>
      <c r="R26" s="26"/>
      <c r="S26" s="26"/>
      <c r="T26" s="26"/>
      <c r="U26" s="26"/>
      <c r="V26" s="27"/>
    </row>
    <row r="27" spans="1:22" ht="21">
      <c r="A27" s="217" t="s">
        <v>121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5"/>
      <c r="R27" s="26"/>
      <c r="S27" s="26"/>
      <c r="T27" s="26"/>
      <c r="U27" s="26"/>
      <c r="V27" s="27"/>
    </row>
    <row r="28" spans="1:22" ht="20.25">
      <c r="A28" s="216" t="s">
        <v>122</v>
      </c>
      <c r="B28" s="216"/>
      <c r="C28" s="216"/>
      <c r="D28" s="216"/>
      <c r="E28" s="216"/>
      <c r="F28" s="216"/>
      <c r="G28" s="216"/>
      <c r="H28" s="216"/>
      <c r="I28" s="48"/>
      <c r="J28" s="48"/>
      <c r="K28" s="48"/>
      <c r="L28" s="48"/>
      <c r="M28" s="48"/>
      <c r="N28" s="48"/>
      <c r="O28" s="48"/>
      <c r="P28" s="47"/>
      <c r="Q28" s="25"/>
      <c r="R28" s="26"/>
      <c r="S28" s="26"/>
      <c r="T28" s="26"/>
      <c r="U28" s="26"/>
      <c r="V28" s="27"/>
    </row>
    <row r="29" spans="1:22" ht="20.25">
      <c r="A29" s="49"/>
      <c r="B29" s="49"/>
      <c r="C29" s="49"/>
      <c r="D29" s="49"/>
      <c r="E29" s="49"/>
      <c r="F29" s="49"/>
      <c r="G29" s="49"/>
      <c r="H29" s="49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</row>
    <row r="30" spans="1:22" ht="20.25">
      <c r="A30" s="216" t="s">
        <v>123</v>
      </c>
      <c r="B30" s="216"/>
      <c r="C30" s="216"/>
      <c r="D30" s="216"/>
      <c r="E30" s="216"/>
      <c r="F30" s="216"/>
      <c r="G30" s="216"/>
      <c r="H30" s="216"/>
      <c r="I30" s="50"/>
      <c r="J30" s="50"/>
      <c r="K30" s="50"/>
      <c r="L30" s="50"/>
      <c r="M30" s="50"/>
      <c r="N30" s="50"/>
      <c r="O30" s="50"/>
      <c r="P30" s="47"/>
      <c r="Q30" s="25"/>
      <c r="R30" s="26"/>
      <c r="S30" s="26"/>
      <c r="T30" s="26"/>
      <c r="U30" s="26"/>
      <c r="V30" s="27"/>
    </row>
    <row r="31" spans="1:22" ht="20.25">
      <c r="A31" s="216" t="s">
        <v>124</v>
      </c>
      <c r="B31" s="216"/>
      <c r="C31" s="216"/>
      <c r="D31" s="216"/>
      <c r="E31" s="216"/>
      <c r="F31" s="216"/>
      <c r="G31" s="216"/>
      <c r="H31" s="216"/>
      <c r="I31" s="215" t="s">
        <v>145</v>
      </c>
      <c r="J31" s="215"/>
      <c r="K31" s="215"/>
      <c r="L31" s="215"/>
      <c r="M31" s="215"/>
      <c r="N31" s="215"/>
      <c r="O31" s="215"/>
      <c r="P31" s="47"/>
      <c r="Q31" s="25"/>
      <c r="R31" s="26"/>
      <c r="S31" s="26"/>
      <c r="T31" s="26"/>
      <c r="U31" s="26"/>
      <c r="V31" s="27"/>
    </row>
    <row r="32" spans="1:22" ht="20.25">
      <c r="A32" s="216" t="s">
        <v>125</v>
      </c>
      <c r="B32" s="216"/>
      <c r="C32" s="216"/>
      <c r="D32" s="216"/>
      <c r="E32" s="216"/>
      <c r="F32" s="216"/>
      <c r="G32" s="216"/>
      <c r="H32" s="216"/>
      <c r="I32" s="215"/>
      <c r="J32" s="215"/>
      <c r="K32" s="215"/>
      <c r="L32" s="215"/>
      <c r="M32" s="215"/>
      <c r="N32" s="215"/>
      <c r="O32" s="215"/>
      <c r="P32" s="47"/>
      <c r="Q32" s="25"/>
      <c r="R32" s="26"/>
      <c r="S32" s="26"/>
      <c r="T32" s="26"/>
      <c r="U32" s="26"/>
      <c r="V32" s="27"/>
    </row>
    <row r="33" spans="1:22" ht="20.25">
      <c r="A33" s="216" t="s">
        <v>126</v>
      </c>
      <c r="B33" s="216"/>
      <c r="C33" s="216"/>
      <c r="D33" s="216"/>
      <c r="E33" s="216"/>
      <c r="F33" s="216"/>
      <c r="G33" s="216"/>
      <c r="H33" s="216"/>
      <c r="I33" s="221"/>
      <c r="J33" s="221"/>
      <c r="K33" s="221"/>
      <c r="L33" s="221"/>
      <c r="M33" s="221"/>
      <c r="N33" s="221"/>
      <c r="O33" s="221"/>
      <c r="P33" s="47"/>
      <c r="Q33" s="25"/>
      <c r="R33" s="26"/>
      <c r="S33" s="26"/>
      <c r="T33" s="26"/>
      <c r="U33" s="26"/>
      <c r="V33" s="27"/>
    </row>
    <row r="34" spans="1:22" ht="18.75">
      <c r="A34" s="51"/>
      <c r="B34" s="51"/>
      <c r="C34" s="51"/>
      <c r="D34" s="51"/>
      <c r="E34" s="51"/>
      <c r="F34" s="51"/>
      <c r="G34" s="51"/>
      <c r="H34" s="51"/>
      <c r="I34" s="26"/>
      <c r="J34" s="26"/>
      <c r="K34" s="26"/>
      <c r="L34" s="26"/>
      <c r="M34" s="26"/>
      <c r="N34" s="26"/>
      <c r="O34" s="26"/>
      <c r="P34" s="47"/>
      <c r="Q34" s="25"/>
      <c r="R34" s="26"/>
      <c r="S34" s="26"/>
      <c r="T34" s="26"/>
      <c r="U34" s="26"/>
      <c r="V34" s="27"/>
    </row>
    <row r="35" spans="1:22" ht="21">
      <c r="A35" s="217" t="s">
        <v>127</v>
      </c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5"/>
      <c r="R35" s="26"/>
      <c r="S35" s="26"/>
      <c r="T35" s="26"/>
      <c r="U35" s="26"/>
      <c r="V35" s="27"/>
    </row>
    <row r="36" spans="1:22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25"/>
      <c r="R36" s="26"/>
      <c r="S36" s="26"/>
      <c r="T36" s="26"/>
      <c r="U36" s="26"/>
      <c r="V36" s="27"/>
    </row>
    <row r="37" spans="1:22" ht="15.75">
      <c r="A37" s="218"/>
      <c r="B37" s="219" t="s">
        <v>128</v>
      </c>
      <c r="C37" s="219"/>
      <c r="D37" s="219"/>
      <c r="E37" s="219"/>
      <c r="F37" s="220" t="s">
        <v>129</v>
      </c>
      <c r="G37" s="220"/>
      <c r="H37" s="220"/>
      <c r="I37" s="220"/>
      <c r="J37" s="220"/>
      <c r="K37" s="220"/>
      <c r="P37" s="47"/>
      <c r="Q37" s="25"/>
      <c r="R37" s="26"/>
      <c r="S37" s="26"/>
      <c r="T37" s="26"/>
      <c r="U37" s="26"/>
      <c r="V37" s="27"/>
    </row>
    <row r="38" spans="1:22" ht="15.75">
      <c r="A38" s="218"/>
      <c r="B38" s="219"/>
      <c r="C38" s="219"/>
      <c r="D38" s="219"/>
      <c r="E38" s="219"/>
      <c r="F38" s="220" t="s">
        <v>130</v>
      </c>
      <c r="G38" s="220"/>
      <c r="H38" s="220" t="s">
        <v>131</v>
      </c>
      <c r="I38" s="220"/>
      <c r="J38" s="220" t="s">
        <v>132</v>
      </c>
      <c r="K38" s="220"/>
      <c r="P38" s="47"/>
      <c r="Q38" s="25"/>
      <c r="R38" s="26"/>
      <c r="S38" s="26"/>
      <c r="T38" s="26"/>
      <c r="U38" s="26"/>
      <c r="V38" s="27"/>
    </row>
    <row r="39" spans="1:22" s="35" customFormat="1" ht="18.75">
      <c r="A39" s="52"/>
      <c r="B39" s="211" t="s">
        <v>133</v>
      </c>
      <c r="C39" s="212"/>
      <c r="D39" s="212"/>
      <c r="E39" s="213"/>
      <c r="F39" s="214"/>
      <c r="G39" s="214"/>
      <c r="H39" s="214"/>
      <c r="I39" s="214"/>
      <c r="J39" s="214"/>
      <c r="K39" s="214"/>
      <c r="L39" s="53"/>
      <c r="M39" s="53"/>
      <c r="N39" s="53"/>
      <c r="O39" s="54"/>
      <c r="P39" s="54"/>
      <c r="Q39" s="53"/>
      <c r="R39" s="55"/>
      <c r="S39" s="55"/>
      <c r="T39" s="55"/>
      <c r="U39" s="55"/>
      <c r="V39" s="56"/>
    </row>
    <row r="40" spans="1:22" s="35" customFormat="1" ht="18.75">
      <c r="A40" s="52"/>
      <c r="B40" s="211" t="s">
        <v>134</v>
      </c>
      <c r="C40" s="212"/>
      <c r="D40" s="212"/>
      <c r="E40" s="213"/>
      <c r="F40" s="214"/>
      <c r="G40" s="214"/>
      <c r="H40" s="214"/>
      <c r="I40" s="214"/>
      <c r="J40" s="214"/>
      <c r="K40" s="214"/>
      <c r="L40" s="53"/>
      <c r="M40" s="53"/>
      <c r="N40" s="53"/>
      <c r="O40" s="54"/>
      <c r="P40" s="54"/>
      <c r="Q40" s="53"/>
      <c r="R40" s="55"/>
      <c r="S40" s="55"/>
      <c r="T40" s="55"/>
      <c r="U40" s="55"/>
      <c r="V40" s="56"/>
    </row>
    <row r="41" spans="1:22" s="35" customFormat="1" ht="18.75">
      <c r="A41" s="52"/>
      <c r="B41" s="211" t="s">
        <v>135</v>
      </c>
      <c r="C41" s="212"/>
      <c r="D41" s="212"/>
      <c r="E41" s="213"/>
      <c r="F41" s="214"/>
      <c r="G41" s="214"/>
      <c r="H41" s="214"/>
      <c r="I41" s="214"/>
      <c r="J41" s="214"/>
      <c r="K41" s="214"/>
      <c r="L41" s="53"/>
      <c r="M41" s="53"/>
      <c r="N41" s="53"/>
      <c r="O41" s="54"/>
      <c r="P41" s="54"/>
      <c r="Q41" s="53"/>
      <c r="R41" s="55"/>
      <c r="S41" s="55"/>
      <c r="T41" s="55"/>
      <c r="U41" s="55"/>
      <c r="V41" s="56"/>
    </row>
    <row r="42" spans="1:22" s="35" customFormat="1" ht="18.75">
      <c r="A42" s="57"/>
      <c r="B42" s="211" t="s">
        <v>136</v>
      </c>
      <c r="C42" s="212"/>
      <c r="D42" s="212"/>
      <c r="E42" s="213"/>
      <c r="F42" s="214"/>
      <c r="G42" s="214"/>
      <c r="H42" s="214"/>
      <c r="I42" s="214"/>
      <c r="J42" s="214"/>
      <c r="K42" s="214"/>
      <c r="L42" s="55"/>
      <c r="M42" s="55"/>
      <c r="N42" s="55"/>
      <c r="O42" s="54"/>
      <c r="P42" s="54"/>
      <c r="Q42" s="53"/>
      <c r="R42" s="55"/>
      <c r="S42" s="55"/>
      <c r="T42" s="55"/>
      <c r="U42" s="55"/>
      <c r="V42" s="56"/>
    </row>
    <row r="43" spans="1:22" s="35" customFormat="1" ht="18.75">
      <c r="A43" s="57"/>
      <c r="B43" s="211" t="s">
        <v>135</v>
      </c>
      <c r="C43" s="212"/>
      <c r="D43" s="212"/>
      <c r="E43" s="213"/>
      <c r="F43" s="214"/>
      <c r="G43" s="214"/>
      <c r="H43" s="214"/>
      <c r="I43" s="214"/>
      <c r="J43" s="214"/>
      <c r="K43" s="214"/>
      <c r="L43" s="55"/>
      <c r="M43" s="55"/>
      <c r="N43" s="55"/>
      <c r="O43" s="54"/>
      <c r="P43" s="54"/>
      <c r="Q43" s="53"/>
      <c r="R43" s="55"/>
      <c r="S43" s="55"/>
      <c r="T43" s="55"/>
      <c r="U43" s="55"/>
      <c r="V43" s="56"/>
    </row>
    <row r="44" spans="1:22" s="35" customFormat="1" ht="18.75">
      <c r="A44" s="57"/>
      <c r="B44" s="211" t="s">
        <v>137</v>
      </c>
      <c r="C44" s="212"/>
      <c r="D44" s="212"/>
      <c r="E44" s="213"/>
      <c r="F44" s="214"/>
      <c r="G44" s="214"/>
      <c r="H44" s="214"/>
      <c r="I44" s="214"/>
      <c r="J44" s="214"/>
      <c r="K44" s="214"/>
      <c r="L44" s="55"/>
      <c r="M44" s="55"/>
      <c r="N44" s="55"/>
      <c r="O44" s="54"/>
      <c r="P44" s="54"/>
      <c r="Q44" s="53"/>
      <c r="R44" s="55"/>
      <c r="S44" s="55"/>
      <c r="T44" s="55"/>
      <c r="U44" s="55"/>
      <c r="V44" s="56"/>
    </row>
    <row r="45" spans="1:22" s="35" customFormat="1" ht="18.75">
      <c r="A45" s="57"/>
      <c r="B45" s="211" t="s">
        <v>138</v>
      </c>
      <c r="C45" s="212"/>
      <c r="D45" s="212"/>
      <c r="E45" s="213"/>
      <c r="F45" s="214"/>
      <c r="G45" s="214"/>
      <c r="H45" s="214"/>
      <c r="I45" s="214"/>
      <c r="J45" s="214"/>
      <c r="K45" s="214"/>
      <c r="L45" s="55"/>
      <c r="M45" s="55"/>
      <c r="N45" s="55"/>
      <c r="O45" s="54"/>
      <c r="P45" s="54"/>
      <c r="Q45" s="53"/>
      <c r="R45" s="55"/>
      <c r="S45" s="55"/>
      <c r="T45" s="55"/>
      <c r="U45" s="55"/>
      <c r="V45" s="56"/>
    </row>
    <row r="46" spans="1:22" s="35" customFormat="1" ht="18.75">
      <c r="A46" s="57"/>
      <c r="B46" s="211" t="s">
        <v>139</v>
      </c>
      <c r="C46" s="212"/>
      <c r="D46" s="212"/>
      <c r="E46" s="213"/>
      <c r="F46" s="214"/>
      <c r="G46" s="214"/>
      <c r="H46" s="214"/>
      <c r="I46" s="214"/>
      <c r="J46" s="214"/>
      <c r="K46" s="214"/>
      <c r="L46" s="55"/>
      <c r="M46" s="55"/>
      <c r="N46" s="55"/>
      <c r="O46" s="54"/>
      <c r="P46" s="54"/>
      <c r="Q46" s="53"/>
      <c r="R46" s="55"/>
      <c r="S46" s="55"/>
      <c r="T46" s="55"/>
      <c r="U46" s="55"/>
      <c r="V46" s="56"/>
    </row>
    <row r="47" spans="1:22" s="35" customFormat="1" ht="18.75">
      <c r="A47" s="57"/>
      <c r="B47" s="211" t="s">
        <v>140</v>
      </c>
      <c r="C47" s="212"/>
      <c r="D47" s="212"/>
      <c r="E47" s="213"/>
      <c r="F47" s="214"/>
      <c r="G47" s="214"/>
      <c r="H47" s="214"/>
      <c r="I47" s="214"/>
      <c r="J47" s="214"/>
      <c r="K47" s="214"/>
      <c r="L47" s="55"/>
      <c r="M47" s="55"/>
      <c r="N47" s="55"/>
      <c r="O47" s="54"/>
      <c r="P47" s="54"/>
      <c r="Q47" s="53"/>
      <c r="R47" s="55"/>
      <c r="S47" s="55"/>
      <c r="T47" s="55"/>
      <c r="U47" s="55"/>
      <c r="V47" s="56"/>
    </row>
    <row r="48" spans="1:22" s="35" customFormat="1" ht="18.75">
      <c r="A48" s="57"/>
      <c r="B48" s="211" t="s">
        <v>141</v>
      </c>
      <c r="C48" s="212"/>
      <c r="D48" s="212"/>
      <c r="E48" s="213"/>
      <c r="F48" s="214"/>
      <c r="G48" s="214"/>
      <c r="H48" s="214"/>
      <c r="I48" s="214"/>
      <c r="J48" s="214"/>
      <c r="K48" s="214"/>
      <c r="L48" s="55"/>
      <c r="M48" s="55"/>
      <c r="N48" s="55"/>
      <c r="O48" s="54"/>
      <c r="P48" s="54"/>
      <c r="Q48" s="53"/>
      <c r="R48" s="55"/>
      <c r="S48" s="55"/>
      <c r="T48" s="55"/>
      <c r="U48" s="55"/>
      <c r="V48" s="56"/>
    </row>
    <row r="49" spans="1:22" ht="15">
      <c r="A49" s="169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25"/>
      <c r="R49" s="170"/>
      <c r="S49" s="170"/>
      <c r="T49" s="170"/>
      <c r="U49" s="170"/>
      <c r="V49" s="27"/>
    </row>
  </sheetData>
  <sheetProtection/>
  <mergeCells count="98">
    <mergeCell ref="N6:U6"/>
    <mergeCell ref="O7:U7"/>
    <mergeCell ref="E1:N1"/>
    <mergeCell ref="Q1:U1"/>
    <mergeCell ref="E2:N2"/>
    <mergeCell ref="E3:N3"/>
    <mergeCell ref="O4:U4"/>
    <mergeCell ref="K5:U5"/>
    <mergeCell ref="O8:U8"/>
    <mergeCell ref="N10:U10"/>
    <mergeCell ref="O11:U11"/>
    <mergeCell ref="A13:U13"/>
    <mergeCell ref="A14:U14"/>
    <mergeCell ref="A16:U16"/>
    <mergeCell ref="I12:Q12"/>
    <mergeCell ref="R12:U12"/>
    <mergeCell ref="A18:D18"/>
    <mergeCell ref="E18:P18"/>
    <mergeCell ref="Q18:R18"/>
    <mergeCell ref="S18:U18"/>
    <mergeCell ref="A19:D20"/>
    <mergeCell ref="E19:P20"/>
    <mergeCell ref="Q19:R19"/>
    <mergeCell ref="S19:U19"/>
    <mergeCell ref="Q20:R20"/>
    <mergeCell ref="S20:U20"/>
    <mergeCell ref="A21:D24"/>
    <mergeCell ref="E21:P24"/>
    <mergeCell ref="Q21:R21"/>
    <mergeCell ref="S21:U21"/>
    <mergeCell ref="Q22:R22"/>
    <mergeCell ref="S22:U22"/>
    <mergeCell ref="Q23:R23"/>
    <mergeCell ref="S23:U23"/>
    <mergeCell ref="Q24:R24"/>
    <mergeCell ref="S24:U24"/>
    <mergeCell ref="A33:H33"/>
    <mergeCell ref="I33:O33"/>
    <mergeCell ref="A25:P25"/>
    <mergeCell ref="Q25:R25"/>
    <mergeCell ref="S25:U25"/>
    <mergeCell ref="A27:P27"/>
    <mergeCell ref="A28:H28"/>
    <mergeCell ref="I29:V29"/>
    <mergeCell ref="A30:H30"/>
    <mergeCell ref="A31:H31"/>
    <mergeCell ref="I31:O31"/>
    <mergeCell ref="A32:H32"/>
    <mergeCell ref="I32:O32"/>
    <mergeCell ref="A35:P35"/>
    <mergeCell ref="A37:A38"/>
    <mergeCell ref="B37:E38"/>
    <mergeCell ref="F37:K37"/>
    <mergeCell ref="F38:G38"/>
    <mergeCell ref="H38:I38"/>
    <mergeCell ref="J38:K38"/>
    <mergeCell ref="B39:E39"/>
    <mergeCell ref="F39:G39"/>
    <mergeCell ref="H39:I39"/>
    <mergeCell ref="J39:K39"/>
    <mergeCell ref="B40:E40"/>
    <mergeCell ref="F40:G40"/>
    <mergeCell ref="H40:I40"/>
    <mergeCell ref="J40:K40"/>
    <mergeCell ref="B41:E41"/>
    <mergeCell ref="F41:G41"/>
    <mergeCell ref="H41:I41"/>
    <mergeCell ref="J41:K41"/>
    <mergeCell ref="B42:E42"/>
    <mergeCell ref="F42:G42"/>
    <mergeCell ref="H42:I42"/>
    <mergeCell ref="J42:K42"/>
    <mergeCell ref="B43:E43"/>
    <mergeCell ref="F43:G43"/>
    <mergeCell ref="H43:I43"/>
    <mergeCell ref="J43:K43"/>
    <mergeCell ref="B44:E44"/>
    <mergeCell ref="F44:G44"/>
    <mergeCell ref="H44:I44"/>
    <mergeCell ref="J44:K44"/>
    <mergeCell ref="B45:E45"/>
    <mergeCell ref="F45:G45"/>
    <mergeCell ref="H45:I45"/>
    <mergeCell ref="J45:K45"/>
    <mergeCell ref="B46:E46"/>
    <mergeCell ref="F46:G46"/>
    <mergeCell ref="H46:I46"/>
    <mergeCell ref="J46:K46"/>
    <mergeCell ref="A49:P49"/>
    <mergeCell ref="R49:U49"/>
    <mergeCell ref="B47:E47"/>
    <mergeCell ref="F47:G47"/>
    <mergeCell ref="H47:I47"/>
    <mergeCell ref="J47:K47"/>
    <mergeCell ref="B48:E48"/>
    <mergeCell ref="F48:G48"/>
    <mergeCell ref="H48:I48"/>
    <mergeCell ref="J48:K48"/>
  </mergeCells>
  <printOptions/>
  <pageMargins left="0.23" right="0.16" top="0.32" bottom="0.35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8"/>
  <sheetViews>
    <sheetView tabSelected="1" zoomScale="73" zoomScaleNormal="73" zoomScalePageLayoutView="50" workbookViewId="0" topLeftCell="A1">
      <selection activeCell="G9" sqref="G9"/>
    </sheetView>
  </sheetViews>
  <sheetFormatPr defaultColWidth="9.140625" defaultRowHeight="15"/>
  <cols>
    <col min="1" max="1" width="6.8515625" style="0" customWidth="1"/>
    <col min="2" max="2" width="57.28125" style="0" customWidth="1"/>
    <col min="3" max="3" width="15.57421875" style="0" customWidth="1"/>
    <col min="4" max="4" width="12.57421875" style="0" customWidth="1"/>
    <col min="5" max="5" width="11.7109375" style="0" customWidth="1"/>
    <col min="6" max="6" width="13.7109375" style="0" customWidth="1"/>
    <col min="7" max="7" width="14.57421875" style="0" customWidth="1"/>
    <col min="8" max="8" width="13.8515625" style="0" customWidth="1"/>
    <col min="9" max="9" width="11.00390625" style="0" customWidth="1"/>
    <col min="10" max="10" width="11.7109375" style="0" customWidth="1"/>
    <col min="11" max="11" width="12.140625" style="0" customWidth="1"/>
    <col min="12" max="13" width="11.28125" style="0" customWidth="1"/>
    <col min="14" max="14" width="12.8515625" style="0" customWidth="1"/>
    <col min="15" max="15" width="12.57421875" style="0" customWidth="1"/>
    <col min="16" max="16" width="14.140625" style="0" customWidth="1"/>
    <col min="17" max="17" width="13.00390625" style="0" customWidth="1"/>
    <col min="18" max="18" width="16.8515625" style="0" customWidth="1"/>
    <col min="19" max="19" width="5.421875" style="0" customWidth="1"/>
    <col min="20" max="20" width="6.421875" style="0" customWidth="1"/>
    <col min="21" max="21" width="5.57421875" style="0" customWidth="1"/>
    <col min="22" max="22" width="5.8515625" style="0" customWidth="1"/>
  </cols>
  <sheetData>
    <row r="1" spans="1:23" ht="36" customHeight="1" thickBot="1">
      <c r="A1" s="270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1"/>
    </row>
    <row r="2" spans="1:23" ht="39" customHeight="1">
      <c r="A2" s="257" t="s">
        <v>1</v>
      </c>
      <c r="B2" s="253" t="s">
        <v>2</v>
      </c>
      <c r="C2" s="263" t="s">
        <v>3</v>
      </c>
      <c r="D2" s="265" t="s">
        <v>4</v>
      </c>
      <c r="E2" s="267" t="s">
        <v>5</v>
      </c>
      <c r="F2" s="267"/>
      <c r="G2" s="267"/>
      <c r="H2" s="265" t="s">
        <v>6</v>
      </c>
      <c r="I2" s="248" t="s">
        <v>5</v>
      </c>
      <c r="J2" s="248"/>
      <c r="K2" s="248"/>
      <c r="L2" s="248"/>
      <c r="M2" s="248"/>
      <c r="N2" s="265" t="s">
        <v>7</v>
      </c>
      <c r="O2" s="248" t="s">
        <v>5</v>
      </c>
      <c r="P2" s="248"/>
      <c r="Q2" s="248"/>
      <c r="R2" s="255" t="s">
        <v>217</v>
      </c>
      <c r="S2" s="249" t="s">
        <v>8</v>
      </c>
      <c r="T2" s="249"/>
      <c r="U2" s="249"/>
      <c r="V2" s="250"/>
      <c r="W2" s="2"/>
    </row>
    <row r="3" spans="1:23" ht="235.5" customHeight="1" thickBot="1">
      <c r="A3" s="258"/>
      <c r="B3" s="271"/>
      <c r="C3" s="272"/>
      <c r="D3" s="273"/>
      <c r="E3" s="70" t="s">
        <v>9</v>
      </c>
      <c r="F3" s="71" t="s">
        <v>10</v>
      </c>
      <c r="G3" s="70" t="s">
        <v>11</v>
      </c>
      <c r="H3" s="273"/>
      <c r="I3" s="70" t="s">
        <v>12</v>
      </c>
      <c r="J3" s="70" t="s">
        <v>13</v>
      </c>
      <c r="K3" s="70" t="s">
        <v>14</v>
      </c>
      <c r="L3" s="70" t="s">
        <v>15</v>
      </c>
      <c r="M3" s="70" t="s">
        <v>16</v>
      </c>
      <c r="N3" s="273"/>
      <c r="O3" s="70" t="s">
        <v>17</v>
      </c>
      <c r="P3" s="70" t="s">
        <v>18</v>
      </c>
      <c r="Q3" s="70" t="s">
        <v>19</v>
      </c>
      <c r="R3" s="256"/>
      <c r="S3" s="70" t="s">
        <v>20</v>
      </c>
      <c r="T3" s="70" t="s">
        <v>21</v>
      </c>
      <c r="U3" s="70" t="s">
        <v>22</v>
      </c>
      <c r="V3" s="72" t="s">
        <v>23</v>
      </c>
      <c r="W3" s="2"/>
    </row>
    <row r="4" spans="1:23" ht="21" customHeight="1">
      <c r="A4" s="73">
        <v>1</v>
      </c>
      <c r="B4" s="74">
        <v>2</v>
      </c>
      <c r="C4" s="74">
        <v>3</v>
      </c>
      <c r="D4" s="74">
        <v>4</v>
      </c>
      <c r="E4" s="74">
        <v>5</v>
      </c>
      <c r="F4" s="74">
        <v>6</v>
      </c>
      <c r="G4" s="74">
        <v>7</v>
      </c>
      <c r="H4" s="74">
        <v>8</v>
      </c>
      <c r="I4" s="74">
        <v>9</v>
      </c>
      <c r="J4" s="74">
        <v>10</v>
      </c>
      <c r="K4" s="74">
        <v>11</v>
      </c>
      <c r="L4" s="74">
        <v>12</v>
      </c>
      <c r="M4" s="74">
        <v>13</v>
      </c>
      <c r="N4" s="74">
        <v>14</v>
      </c>
      <c r="O4" s="74">
        <v>15</v>
      </c>
      <c r="P4" s="74">
        <v>16</v>
      </c>
      <c r="Q4" s="74">
        <v>17</v>
      </c>
      <c r="R4" s="74">
        <v>18</v>
      </c>
      <c r="S4" s="74">
        <v>19</v>
      </c>
      <c r="T4" s="74">
        <v>20</v>
      </c>
      <c r="U4" s="74">
        <v>21</v>
      </c>
      <c r="V4" s="75">
        <v>22</v>
      </c>
      <c r="W4" s="3"/>
    </row>
    <row r="5" spans="1:23" ht="18" customHeight="1">
      <c r="A5" s="76"/>
      <c r="B5" s="77" t="s">
        <v>24</v>
      </c>
      <c r="C5" s="78">
        <f>D5+H5+N5</f>
        <v>2146</v>
      </c>
      <c r="D5" s="67">
        <f>E5+F5+G5</f>
        <v>2146</v>
      </c>
      <c r="E5" s="58">
        <v>0</v>
      </c>
      <c r="F5" s="58">
        <v>0</v>
      </c>
      <c r="G5" s="58">
        <v>2146</v>
      </c>
      <c r="H5" s="67">
        <f>I5+J5+K5+L5+M5</f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7">
        <f>O5+P5+Q5+R5</f>
        <v>0</v>
      </c>
      <c r="O5" s="60">
        <v>0</v>
      </c>
      <c r="P5" s="60">
        <v>0</v>
      </c>
      <c r="Q5" s="60">
        <v>0</v>
      </c>
      <c r="R5" s="60">
        <v>0</v>
      </c>
      <c r="S5" s="79" t="s">
        <v>25</v>
      </c>
      <c r="T5" s="79" t="s">
        <v>25</v>
      </c>
      <c r="U5" s="79" t="s">
        <v>25</v>
      </c>
      <c r="V5" s="80" t="s">
        <v>25</v>
      </c>
      <c r="W5" s="4"/>
    </row>
    <row r="6" spans="1:23" ht="23.25" customHeight="1">
      <c r="A6" s="81">
        <v>1</v>
      </c>
      <c r="B6" s="82" t="s">
        <v>26</v>
      </c>
      <c r="C6" s="78">
        <f>D6+H6+N6</f>
        <v>18744089.62</v>
      </c>
      <c r="D6" s="67">
        <f>E6+F6+G6</f>
        <v>16291628.620000001</v>
      </c>
      <c r="E6" s="65">
        <f>E7+E8+E9</f>
        <v>5854382.62</v>
      </c>
      <c r="F6" s="65">
        <f>F7+F8+F9</f>
        <v>7261100</v>
      </c>
      <c r="G6" s="65">
        <f>G7+G8+G9</f>
        <v>3176146</v>
      </c>
      <c r="H6" s="67">
        <f>I6+J6+K6+L6+M6</f>
        <v>1504800</v>
      </c>
      <c r="I6" s="65">
        <f>I7+I8+I9</f>
        <v>1402200</v>
      </c>
      <c r="J6" s="65">
        <f>J7+J8+J9</f>
        <v>0</v>
      </c>
      <c r="K6" s="65">
        <f>K7+K8+K9</f>
        <v>0</v>
      </c>
      <c r="L6" s="65">
        <f>L7+L8+L9</f>
        <v>102600</v>
      </c>
      <c r="M6" s="65">
        <f>M7+M8+M9</f>
        <v>0</v>
      </c>
      <c r="N6" s="67">
        <f>O6+P6+Q6+R6</f>
        <v>947661</v>
      </c>
      <c r="O6" s="65">
        <f>O10</f>
        <v>947661</v>
      </c>
      <c r="P6" s="65">
        <f>P26</f>
        <v>0</v>
      </c>
      <c r="Q6" s="65">
        <f>Q48</f>
        <v>0</v>
      </c>
      <c r="R6" s="65">
        <f>R59</f>
        <v>0</v>
      </c>
      <c r="S6" s="79" t="s">
        <v>25</v>
      </c>
      <c r="T6" s="79" t="s">
        <v>25</v>
      </c>
      <c r="U6" s="79" t="s">
        <v>25</v>
      </c>
      <c r="V6" s="80" t="s">
        <v>25</v>
      </c>
      <c r="W6" s="4"/>
    </row>
    <row r="7" spans="1:23" ht="26.25" customHeight="1">
      <c r="A7" s="83" t="s">
        <v>27</v>
      </c>
      <c r="B7" s="84" t="s">
        <v>28</v>
      </c>
      <c r="C7" s="78">
        <f aca="true" t="shared" si="0" ref="C7:C68">D7+H7+N7</f>
        <v>13115482.620000001</v>
      </c>
      <c r="D7" s="67">
        <f aca="true" t="shared" si="1" ref="D7:D68">E7+F7+G7</f>
        <v>13115482.620000001</v>
      </c>
      <c r="E7" s="59">
        <v>5854382.62</v>
      </c>
      <c r="F7" s="59">
        <v>7261100</v>
      </c>
      <c r="G7" s="66"/>
      <c r="H7" s="67">
        <f aca="true" t="shared" si="2" ref="H7:H68">I7+J7+K7+L7+M7</f>
        <v>0</v>
      </c>
      <c r="I7" s="66"/>
      <c r="J7" s="66"/>
      <c r="K7" s="66"/>
      <c r="L7" s="66"/>
      <c r="M7" s="66"/>
      <c r="N7" s="67">
        <f aca="true" t="shared" si="3" ref="N7:N69">O7+P7+Q7+R7</f>
        <v>0</v>
      </c>
      <c r="O7" s="66"/>
      <c r="P7" s="66"/>
      <c r="Q7" s="66"/>
      <c r="R7" s="66"/>
      <c r="S7" s="85"/>
      <c r="T7" s="85"/>
      <c r="U7" s="85"/>
      <c r="V7" s="86"/>
      <c r="W7" s="4"/>
    </row>
    <row r="8" spans="1:23" ht="29.25" customHeight="1">
      <c r="A8" s="83" t="s">
        <v>29</v>
      </c>
      <c r="B8" s="84" t="s">
        <v>30</v>
      </c>
      <c r="C8" s="78">
        <f>D8+H8+N8</f>
        <v>3176146</v>
      </c>
      <c r="D8" s="67">
        <f t="shared" si="1"/>
        <v>3176146</v>
      </c>
      <c r="E8" s="66"/>
      <c r="F8" s="66"/>
      <c r="G8" s="59">
        <v>3176146</v>
      </c>
      <c r="H8" s="67">
        <f t="shared" si="2"/>
        <v>0</v>
      </c>
      <c r="I8" s="66"/>
      <c r="J8" s="66"/>
      <c r="K8" s="66"/>
      <c r="L8" s="66"/>
      <c r="M8" s="66"/>
      <c r="N8" s="67">
        <f t="shared" si="3"/>
        <v>0</v>
      </c>
      <c r="O8" s="66"/>
      <c r="P8" s="66"/>
      <c r="Q8" s="66"/>
      <c r="R8" s="66"/>
      <c r="S8" s="79" t="s">
        <v>25</v>
      </c>
      <c r="T8" s="79" t="s">
        <v>25</v>
      </c>
      <c r="U8" s="79" t="s">
        <v>25</v>
      </c>
      <c r="V8" s="80" t="s">
        <v>25</v>
      </c>
      <c r="W8" s="4"/>
    </row>
    <row r="9" spans="1:23" ht="24.75" customHeight="1">
      <c r="A9" s="83" t="s">
        <v>31</v>
      </c>
      <c r="B9" s="84" t="s">
        <v>32</v>
      </c>
      <c r="C9" s="78">
        <f>D9+H9+N9</f>
        <v>1504800</v>
      </c>
      <c r="D9" s="67">
        <f t="shared" si="1"/>
        <v>0</v>
      </c>
      <c r="E9" s="66"/>
      <c r="F9" s="66"/>
      <c r="G9" s="66"/>
      <c r="H9" s="67">
        <f t="shared" si="2"/>
        <v>1504800</v>
      </c>
      <c r="I9" s="59">
        <v>1402200</v>
      </c>
      <c r="J9" s="59">
        <v>0</v>
      </c>
      <c r="K9" s="59">
        <v>0</v>
      </c>
      <c r="L9" s="59">
        <v>102600</v>
      </c>
      <c r="M9" s="59">
        <v>0</v>
      </c>
      <c r="N9" s="67">
        <f t="shared" si="3"/>
        <v>0</v>
      </c>
      <c r="O9" s="66"/>
      <c r="P9" s="66"/>
      <c r="Q9" s="66"/>
      <c r="R9" s="66"/>
      <c r="S9" s="79" t="s">
        <v>25</v>
      </c>
      <c r="T9" s="79" t="s">
        <v>25</v>
      </c>
      <c r="U9" s="79" t="s">
        <v>25</v>
      </c>
      <c r="V9" s="80" t="s">
        <v>25</v>
      </c>
      <c r="W9" s="4"/>
    </row>
    <row r="10" spans="1:23" ht="40.5" customHeight="1">
      <c r="A10" s="83" t="s">
        <v>33</v>
      </c>
      <c r="B10" s="87" t="s">
        <v>34</v>
      </c>
      <c r="C10" s="78">
        <f t="shared" si="0"/>
        <v>947661</v>
      </c>
      <c r="D10" s="67">
        <f t="shared" si="1"/>
        <v>0</v>
      </c>
      <c r="E10" s="67"/>
      <c r="F10" s="67"/>
      <c r="G10" s="67"/>
      <c r="H10" s="67">
        <f t="shared" si="2"/>
        <v>0</v>
      </c>
      <c r="I10" s="67"/>
      <c r="J10" s="67"/>
      <c r="K10" s="67"/>
      <c r="L10" s="67"/>
      <c r="M10" s="67"/>
      <c r="N10" s="67">
        <f t="shared" si="3"/>
        <v>947661</v>
      </c>
      <c r="O10" s="88">
        <f>SUM(O11:O25)</f>
        <v>947661</v>
      </c>
      <c r="P10" s="67"/>
      <c r="Q10" s="67"/>
      <c r="R10" s="67"/>
      <c r="S10" s="85" t="s">
        <v>25</v>
      </c>
      <c r="T10" s="85" t="s">
        <v>25</v>
      </c>
      <c r="U10" s="85" t="s">
        <v>25</v>
      </c>
      <c r="V10" s="86" t="s">
        <v>25</v>
      </c>
      <c r="W10" s="4"/>
    </row>
    <row r="11" spans="1:23" ht="123" customHeight="1">
      <c r="A11" s="89" t="s">
        <v>35</v>
      </c>
      <c r="B11" s="84" t="s">
        <v>242</v>
      </c>
      <c r="C11" s="78">
        <f t="shared" si="0"/>
        <v>947661</v>
      </c>
      <c r="D11" s="67">
        <f t="shared" si="1"/>
        <v>0</v>
      </c>
      <c r="E11" s="66"/>
      <c r="F11" s="66"/>
      <c r="G11" s="66"/>
      <c r="H11" s="67">
        <f t="shared" si="2"/>
        <v>0</v>
      </c>
      <c r="I11" s="66"/>
      <c r="J11" s="66"/>
      <c r="K11" s="66"/>
      <c r="L11" s="66"/>
      <c r="M11" s="66"/>
      <c r="N11" s="67">
        <f t="shared" si="3"/>
        <v>947661</v>
      </c>
      <c r="O11" s="59">
        <v>947661</v>
      </c>
      <c r="P11" s="66"/>
      <c r="Q11" s="66"/>
      <c r="R11" s="66"/>
      <c r="S11" s="164"/>
      <c r="T11" s="164"/>
      <c r="U11" s="164"/>
      <c r="V11" s="165"/>
      <c r="W11" s="4"/>
    </row>
    <row r="12" spans="1:23" ht="45.75" customHeight="1">
      <c r="A12" s="83" t="s">
        <v>36</v>
      </c>
      <c r="B12" s="84" t="s">
        <v>243</v>
      </c>
      <c r="C12" s="78">
        <f t="shared" si="0"/>
        <v>0</v>
      </c>
      <c r="D12" s="67">
        <f t="shared" si="1"/>
        <v>0</v>
      </c>
      <c r="E12" s="66"/>
      <c r="F12" s="66"/>
      <c r="G12" s="66"/>
      <c r="H12" s="67">
        <f t="shared" si="2"/>
        <v>0</v>
      </c>
      <c r="I12" s="66"/>
      <c r="J12" s="66"/>
      <c r="K12" s="66"/>
      <c r="L12" s="66"/>
      <c r="M12" s="66"/>
      <c r="N12" s="67">
        <f t="shared" si="3"/>
        <v>0</v>
      </c>
      <c r="O12" s="59"/>
      <c r="P12" s="66"/>
      <c r="Q12" s="66"/>
      <c r="R12" s="66"/>
      <c r="S12" s="164"/>
      <c r="T12" s="164"/>
      <c r="U12" s="164"/>
      <c r="V12" s="165"/>
      <c r="W12" s="4"/>
    </row>
    <row r="13" spans="1:23" ht="44.25" customHeight="1">
      <c r="A13" s="83" t="s">
        <v>37</v>
      </c>
      <c r="B13" s="84" t="s">
        <v>252</v>
      </c>
      <c r="C13" s="78">
        <f t="shared" si="0"/>
        <v>0</v>
      </c>
      <c r="D13" s="67">
        <f t="shared" si="1"/>
        <v>0</v>
      </c>
      <c r="E13" s="66"/>
      <c r="F13" s="66"/>
      <c r="G13" s="66"/>
      <c r="H13" s="67">
        <f t="shared" si="2"/>
        <v>0</v>
      </c>
      <c r="I13" s="66"/>
      <c r="J13" s="66"/>
      <c r="K13" s="66"/>
      <c r="L13" s="66"/>
      <c r="M13" s="66"/>
      <c r="N13" s="67">
        <f t="shared" si="3"/>
        <v>0</v>
      </c>
      <c r="O13" s="59"/>
      <c r="P13" s="66"/>
      <c r="Q13" s="66"/>
      <c r="R13" s="66"/>
      <c r="S13" s="164"/>
      <c r="T13" s="164"/>
      <c r="U13" s="164"/>
      <c r="V13" s="165"/>
      <c r="W13" s="4"/>
    </row>
    <row r="14" spans="1:23" ht="44.25" customHeight="1">
      <c r="A14" s="83" t="s">
        <v>38</v>
      </c>
      <c r="B14" s="90" t="s">
        <v>248</v>
      </c>
      <c r="C14" s="78">
        <f t="shared" si="0"/>
        <v>0</v>
      </c>
      <c r="D14" s="67">
        <f t="shared" si="1"/>
        <v>0</v>
      </c>
      <c r="E14" s="66"/>
      <c r="F14" s="66"/>
      <c r="G14" s="66"/>
      <c r="H14" s="67">
        <f t="shared" si="2"/>
        <v>0</v>
      </c>
      <c r="I14" s="66"/>
      <c r="J14" s="66"/>
      <c r="K14" s="66"/>
      <c r="L14" s="66"/>
      <c r="M14" s="66"/>
      <c r="N14" s="67">
        <f t="shared" si="3"/>
        <v>0</v>
      </c>
      <c r="O14" s="59"/>
      <c r="P14" s="66"/>
      <c r="Q14" s="66"/>
      <c r="R14" s="66"/>
      <c r="S14" s="164"/>
      <c r="T14" s="164"/>
      <c r="U14" s="164"/>
      <c r="V14" s="165"/>
      <c r="W14" s="4"/>
    </row>
    <row r="15" spans="1:23" ht="75.75" customHeight="1">
      <c r="A15" s="83" t="s">
        <v>39</v>
      </c>
      <c r="B15" s="90" t="s">
        <v>247</v>
      </c>
      <c r="C15" s="78">
        <f t="shared" si="0"/>
        <v>0</v>
      </c>
      <c r="D15" s="67">
        <f t="shared" si="1"/>
        <v>0</v>
      </c>
      <c r="E15" s="66"/>
      <c r="F15" s="66"/>
      <c r="G15" s="66"/>
      <c r="H15" s="67">
        <f t="shared" si="2"/>
        <v>0</v>
      </c>
      <c r="I15" s="66"/>
      <c r="J15" s="66"/>
      <c r="K15" s="66"/>
      <c r="L15" s="66"/>
      <c r="M15" s="66"/>
      <c r="N15" s="67">
        <f t="shared" si="3"/>
        <v>0</v>
      </c>
      <c r="O15" s="59"/>
      <c r="P15" s="66"/>
      <c r="Q15" s="66"/>
      <c r="R15" s="66"/>
      <c r="S15" s="164"/>
      <c r="T15" s="164"/>
      <c r="U15" s="164"/>
      <c r="V15" s="165"/>
      <c r="W15" s="4"/>
    </row>
    <row r="16" spans="1:23" ht="44.25" customHeight="1">
      <c r="A16" s="83" t="s">
        <v>40</v>
      </c>
      <c r="B16" s="90" t="s">
        <v>245</v>
      </c>
      <c r="C16" s="78">
        <f t="shared" si="0"/>
        <v>0</v>
      </c>
      <c r="D16" s="67">
        <f t="shared" si="1"/>
        <v>0</v>
      </c>
      <c r="E16" s="67"/>
      <c r="F16" s="67"/>
      <c r="G16" s="67"/>
      <c r="H16" s="67">
        <f t="shared" si="2"/>
        <v>0</v>
      </c>
      <c r="I16" s="67"/>
      <c r="J16" s="67"/>
      <c r="K16" s="67"/>
      <c r="L16" s="67"/>
      <c r="M16" s="67"/>
      <c r="N16" s="67">
        <f t="shared" si="3"/>
        <v>0</v>
      </c>
      <c r="O16" s="60"/>
      <c r="P16" s="67"/>
      <c r="Q16" s="67"/>
      <c r="R16" s="67"/>
      <c r="S16" s="164"/>
      <c r="T16" s="164"/>
      <c r="U16" s="164"/>
      <c r="V16" s="165"/>
      <c r="W16" s="4"/>
    </row>
    <row r="17" spans="1:23" ht="62.25" customHeight="1">
      <c r="A17" s="83" t="s">
        <v>149</v>
      </c>
      <c r="B17" s="91" t="s">
        <v>249</v>
      </c>
      <c r="C17" s="78">
        <f t="shared" si="0"/>
        <v>0</v>
      </c>
      <c r="D17" s="67">
        <f t="shared" si="1"/>
        <v>0</v>
      </c>
      <c r="E17" s="66"/>
      <c r="F17" s="66"/>
      <c r="G17" s="66"/>
      <c r="H17" s="67">
        <f t="shared" si="2"/>
        <v>0</v>
      </c>
      <c r="I17" s="67"/>
      <c r="J17" s="67"/>
      <c r="K17" s="67"/>
      <c r="L17" s="67"/>
      <c r="M17" s="67"/>
      <c r="N17" s="67">
        <f t="shared" si="3"/>
        <v>0</v>
      </c>
      <c r="O17" s="60"/>
      <c r="P17" s="67"/>
      <c r="Q17" s="67"/>
      <c r="R17" s="67"/>
      <c r="S17" s="164"/>
      <c r="T17" s="164"/>
      <c r="U17" s="164"/>
      <c r="V17" s="165"/>
      <c r="W17" s="4"/>
    </row>
    <row r="18" spans="1:23" ht="47.25" customHeight="1">
      <c r="A18" s="83" t="s">
        <v>150</v>
      </c>
      <c r="B18" s="90" t="s">
        <v>250</v>
      </c>
      <c r="C18" s="78">
        <f>D18+H18+N18</f>
        <v>0</v>
      </c>
      <c r="D18" s="67">
        <f t="shared" si="1"/>
        <v>0</v>
      </c>
      <c r="E18" s="66"/>
      <c r="F18" s="66"/>
      <c r="G18" s="66"/>
      <c r="H18" s="67">
        <f t="shared" si="2"/>
        <v>0</v>
      </c>
      <c r="I18" s="67"/>
      <c r="J18" s="67"/>
      <c r="K18" s="67"/>
      <c r="L18" s="67"/>
      <c r="M18" s="67"/>
      <c r="N18" s="67">
        <f>O18+P18+Q18+R18</f>
        <v>0</v>
      </c>
      <c r="O18" s="60"/>
      <c r="P18" s="67"/>
      <c r="Q18" s="67"/>
      <c r="R18" s="67"/>
      <c r="S18" s="164"/>
      <c r="T18" s="164"/>
      <c r="U18" s="164"/>
      <c r="V18" s="165"/>
      <c r="W18" s="4"/>
    </row>
    <row r="19" spans="1:23" ht="46.5" customHeight="1">
      <c r="A19" s="83" t="s">
        <v>151</v>
      </c>
      <c r="B19" s="91" t="s">
        <v>246</v>
      </c>
      <c r="C19" s="78">
        <f t="shared" si="0"/>
        <v>0</v>
      </c>
      <c r="D19" s="67">
        <f t="shared" si="1"/>
        <v>0</v>
      </c>
      <c r="E19" s="66"/>
      <c r="F19" s="66"/>
      <c r="G19" s="66"/>
      <c r="H19" s="67">
        <f t="shared" si="2"/>
        <v>0</v>
      </c>
      <c r="I19" s="67"/>
      <c r="J19" s="67"/>
      <c r="K19" s="67"/>
      <c r="L19" s="67"/>
      <c r="M19" s="67"/>
      <c r="N19" s="67">
        <f t="shared" si="3"/>
        <v>0</v>
      </c>
      <c r="O19" s="60"/>
      <c r="P19" s="67"/>
      <c r="Q19" s="67"/>
      <c r="R19" s="67"/>
      <c r="S19" s="164"/>
      <c r="T19" s="164"/>
      <c r="U19" s="164"/>
      <c r="V19" s="165"/>
      <c r="W19" s="4"/>
    </row>
    <row r="20" spans="1:23" ht="44.25" customHeight="1">
      <c r="A20" s="83" t="s">
        <v>152</v>
      </c>
      <c r="B20" s="92" t="s">
        <v>251</v>
      </c>
      <c r="C20" s="78">
        <f t="shared" si="0"/>
        <v>0</v>
      </c>
      <c r="D20" s="67">
        <f t="shared" si="1"/>
        <v>0</v>
      </c>
      <c r="E20" s="66"/>
      <c r="F20" s="66"/>
      <c r="G20" s="66"/>
      <c r="H20" s="67">
        <f t="shared" si="2"/>
        <v>0</v>
      </c>
      <c r="I20" s="67"/>
      <c r="J20" s="67"/>
      <c r="K20" s="67"/>
      <c r="L20" s="67"/>
      <c r="M20" s="67"/>
      <c r="N20" s="67">
        <f t="shared" si="3"/>
        <v>0</v>
      </c>
      <c r="O20" s="60"/>
      <c r="P20" s="67"/>
      <c r="Q20" s="67"/>
      <c r="R20" s="67"/>
      <c r="S20" s="164"/>
      <c r="T20" s="164"/>
      <c r="U20" s="164"/>
      <c r="V20" s="165"/>
      <c r="W20" s="4"/>
    </row>
    <row r="21" spans="1:23" ht="23.25" customHeight="1">
      <c r="A21" s="83" t="s">
        <v>157</v>
      </c>
      <c r="B21" s="91" t="s">
        <v>160</v>
      </c>
      <c r="C21" s="78">
        <f t="shared" si="0"/>
        <v>0</v>
      </c>
      <c r="D21" s="67">
        <f t="shared" si="1"/>
        <v>0</v>
      </c>
      <c r="E21" s="66"/>
      <c r="F21" s="66"/>
      <c r="G21" s="66"/>
      <c r="H21" s="67">
        <f t="shared" si="2"/>
        <v>0</v>
      </c>
      <c r="I21" s="67"/>
      <c r="J21" s="67"/>
      <c r="K21" s="67"/>
      <c r="L21" s="67"/>
      <c r="M21" s="67"/>
      <c r="N21" s="67">
        <f t="shared" si="3"/>
        <v>0</v>
      </c>
      <c r="O21" s="60"/>
      <c r="P21" s="67"/>
      <c r="Q21" s="67"/>
      <c r="R21" s="67"/>
      <c r="S21" s="164"/>
      <c r="T21" s="164"/>
      <c r="U21" s="164"/>
      <c r="V21" s="165"/>
      <c r="W21" s="4"/>
    </row>
    <row r="22" spans="1:23" ht="21" customHeight="1">
      <c r="A22" s="83" t="s">
        <v>158</v>
      </c>
      <c r="B22" s="91" t="s">
        <v>162</v>
      </c>
      <c r="C22" s="78">
        <f t="shared" si="0"/>
        <v>0</v>
      </c>
      <c r="D22" s="67">
        <f t="shared" si="1"/>
        <v>0</v>
      </c>
      <c r="E22" s="66"/>
      <c r="F22" s="66"/>
      <c r="G22" s="66"/>
      <c r="H22" s="67">
        <f t="shared" si="2"/>
        <v>0</v>
      </c>
      <c r="I22" s="67"/>
      <c r="J22" s="67"/>
      <c r="K22" s="67"/>
      <c r="L22" s="67"/>
      <c r="M22" s="67"/>
      <c r="N22" s="67">
        <f t="shared" si="3"/>
        <v>0</v>
      </c>
      <c r="O22" s="60"/>
      <c r="P22" s="67"/>
      <c r="Q22" s="67"/>
      <c r="R22" s="67"/>
      <c r="S22" s="164"/>
      <c r="T22" s="164"/>
      <c r="U22" s="164"/>
      <c r="V22" s="165"/>
      <c r="W22" s="4"/>
    </row>
    <row r="23" spans="1:23" ht="16.5" customHeight="1">
      <c r="A23" s="83" t="s">
        <v>159</v>
      </c>
      <c r="B23" s="90" t="s">
        <v>164</v>
      </c>
      <c r="C23" s="78">
        <f t="shared" si="0"/>
        <v>0</v>
      </c>
      <c r="D23" s="67">
        <f t="shared" si="1"/>
        <v>0</v>
      </c>
      <c r="E23" s="66"/>
      <c r="F23" s="66"/>
      <c r="G23" s="66"/>
      <c r="H23" s="67">
        <f t="shared" si="2"/>
        <v>0</v>
      </c>
      <c r="I23" s="67"/>
      <c r="J23" s="67"/>
      <c r="K23" s="67"/>
      <c r="L23" s="67"/>
      <c r="M23" s="67"/>
      <c r="N23" s="67">
        <f t="shared" si="3"/>
        <v>0</v>
      </c>
      <c r="O23" s="60"/>
      <c r="P23" s="67"/>
      <c r="Q23" s="67"/>
      <c r="R23" s="67"/>
      <c r="S23" s="164"/>
      <c r="T23" s="164"/>
      <c r="U23" s="164"/>
      <c r="V23" s="165"/>
      <c r="W23" s="4"/>
    </row>
    <row r="24" spans="1:23" ht="16.5" customHeight="1">
      <c r="A24" s="83" t="s">
        <v>161</v>
      </c>
      <c r="B24" s="90" t="s">
        <v>164</v>
      </c>
      <c r="C24" s="78">
        <f t="shared" si="0"/>
        <v>0</v>
      </c>
      <c r="D24" s="67">
        <f t="shared" si="1"/>
        <v>0</v>
      </c>
      <c r="E24" s="66"/>
      <c r="F24" s="66"/>
      <c r="G24" s="66"/>
      <c r="H24" s="67">
        <f t="shared" si="2"/>
        <v>0</v>
      </c>
      <c r="I24" s="67"/>
      <c r="J24" s="67"/>
      <c r="K24" s="67"/>
      <c r="L24" s="67"/>
      <c r="M24" s="67"/>
      <c r="N24" s="67">
        <f t="shared" si="3"/>
        <v>0</v>
      </c>
      <c r="O24" s="60"/>
      <c r="P24" s="67"/>
      <c r="Q24" s="67"/>
      <c r="R24" s="67"/>
      <c r="S24" s="164"/>
      <c r="T24" s="164"/>
      <c r="U24" s="164"/>
      <c r="V24" s="165"/>
      <c r="W24" s="4"/>
    </row>
    <row r="25" spans="1:23" ht="17.25" customHeight="1">
      <c r="A25" s="83" t="s">
        <v>163</v>
      </c>
      <c r="B25" s="90" t="s">
        <v>164</v>
      </c>
      <c r="C25" s="78">
        <f>D25+H25+N25</f>
        <v>0</v>
      </c>
      <c r="D25" s="67">
        <f>E25+F25+G25</f>
        <v>0</v>
      </c>
      <c r="E25" s="66"/>
      <c r="F25" s="66"/>
      <c r="G25" s="66"/>
      <c r="H25" s="67">
        <f>I25+J25+K25+L25+M25</f>
        <v>0</v>
      </c>
      <c r="I25" s="67"/>
      <c r="J25" s="67"/>
      <c r="K25" s="67"/>
      <c r="L25" s="67"/>
      <c r="M25" s="67"/>
      <c r="N25" s="67">
        <f t="shared" si="3"/>
        <v>0</v>
      </c>
      <c r="O25" s="60"/>
      <c r="P25" s="67"/>
      <c r="Q25" s="67"/>
      <c r="R25" s="67"/>
      <c r="S25" s="164"/>
      <c r="T25" s="164"/>
      <c r="U25" s="164"/>
      <c r="V25" s="165"/>
      <c r="W25" s="4"/>
    </row>
    <row r="26" spans="1:23" ht="39" customHeight="1">
      <c r="A26" s="83" t="s">
        <v>41</v>
      </c>
      <c r="B26" s="93" t="s">
        <v>42</v>
      </c>
      <c r="C26" s="78">
        <f t="shared" si="0"/>
        <v>0</v>
      </c>
      <c r="D26" s="67">
        <f t="shared" si="1"/>
        <v>0</v>
      </c>
      <c r="E26" s="66"/>
      <c r="F26" s="66"/>
      <c r="G26" s="66"/>
      <c r="H26" s="67">
        <f t="shared" si="2"/>
        <v>0</v>
      </c>
      <c r="I26" s="66"/>
      <c r="J26" s="66"/>
      <c r="K26" s="66"/>
      <c r="L26" s="66"/>
      <c r="M26" s="66"/>
      <c r="N26" s="67">
        <f>O26+P26+Q26+R26</f>
        <v>0</v>
      </c>
      <c r="O26" s="66"/>
      <c r="P26" s="94">
        <f>SUM(P27:P47)</f>
        <v>0</v>
      </c>
      <c r="Q26" s="66"/>
      <c r="R26" s="66"/>
      <c r="S26" s="85" t="s">
        <v>25</v>
      </c>
      <c r="T26" s="85" t="s">
        <v>25</v>
      </c>
      <c r="U26" s="85" t="s">
        <v>25</v>
      </c>
      <c r="V26" s="86" t="s">
        <v>25</v>
      </c>
      <c r="W26" s="4"/>
    </row>
    <row r="27" spans="1:23" ht="22.5" customHeight="1">
      <c r="A27" s="83" t="s">
        <v>43</v>
      </c>
      <c r="B27" s="92" t="s">
        <v>174</v>
      </c>
      <c r="C27" s="78">
        <f t="shared" si="0"/>
        <v>0</v>
      </c>
      <c r="D27" s="67">
        <f t="shared" si="1"/>
        <v>0</v>
      </c>
      <c r="E27" s="66"/>
      <c r="F27" s="66"/>
      <c r="G27" s="66"/>
      <c r="H27" s="67">
        <f t="shared" si="2"/>
        <v>0</v>
      </c>
      <c r="I27" s="66"/>
      <c r="J27" s="66"/>
      <c r="K27" s="66"/>
      <c r="L27" s="66"/>
      <c r="M27" s="66"/>
      <c r="N27" s="67">
        <f t="shared" si="3"/>
        <v>0</v>
      </c>
      <c r="O27" s="66"/>
      <c r="P27" s="58"/>
      <c r="Q27" s="66"/>
      <c r="R27" s="66"/>
      <c r="S27" s="164"/>
      <c r="T27" s="164"/>
      <c r="U27" s="164"/>
      <c r="V27" s="165"/>
      <c r="W27" s="4"/>
    </row>
    <row r="28" spans="1:23" ht="30">
      <c r="A28" s="83" t="s">
        <v>44</v>
      </c>
      <c r="B28" s="95" t="s">
        <v>181</v>
      </c>
      <c r="C28" s="78">
        <f t="shared" si="0"/>
        <v>0</v>
      </c>
      <c r="D28" s="67">
        <f t="shared" si="1"/>
        <v>0</v>
      </c>
      <c r="E28" s="66"/>
      <c r="F28" s="66"/>
      <c r="G28" s="66"/>
      <c r="H28" s="67">
        <f t="shared" si="2"/>
        <v>0</v>
      </c>
      <c r="I28" s="66"/>
      <c r="J28" s="66"/>
      <c r="K28" s="66"/>
      <c r="L28" s="66"/>
      <c r="M28" s="66"/>
      <c r="N28" s="67">
        <f t="shared" si="3"/>
        <v>0</v>
      </c>
      <c r="O28" s="66"/>
      <c r="P28" s="58"/>
      <c r="Q28" s="66"/>
      <c r="R28" s="66"/>
      <c r="S28" s="164"/>
      <c r="T28" s="164"/>
      <c r="U28" s="164"/>
      <c r="V28" s="165"/>
      <c r="W28" s="4"/>
    </row>
    <row r="29" spans="1:23" ht="30">
      <c r="A29" s="83"/>
      <c r="B29" s="95" t="s">
        <v>195</v>
      </c>
      <c r="C29" s="78">
        <f>D29+H29+N29</f>
        <v>0</v>
      </c>
      <c r="D29" s="67">
        <f>E29+F29+G29</f>
        <v>0</v>
      </c>
      <c r="E29" s="66"/>
      <c r="F29" s="66"/>
      <c r="G29" s="66"/>
      <c r="H29" s="67">
        <f>I29+J29+K29+L29+M29</f>
        <v>0</v>
      </c>
      <c r="I29" s="66"/>
      <c r="J29" s="66"/>
      <c r="K29" s="66"/>
      <c r="L29" s="66"/>
      <c r="M29" s="66"/>
      <c r="N29" s="67">
        <f t="shared" si="3"/>
        <v>0</v>
      </c>
      <c r="O29" s="66"/>
      <c r="P29" s="58"/>
      <c r="Q29" s="66"/>
      <c r="R29" s="66"/>
      <c r="S29" s="164"/>
      <c r="T29" s="164"/>
      <c r="U29" s="164"/>
      <c r="V29" s="165"/>
      <c r="W29" s="4"/>
    </row>
    <row r="30" spans="1:23" ht="20.25" customHeight="1">
      <c r="A30" s="83" t="s">
        <v>45</v>
      </c>
      <c r="B30" s="96" t="s">
        <v>179</v>
      </c>
      <c r="C30" s="78">
        <f t="shared" si="0"/>
        <v>0</v>
      </c>
      <c r="D30" s="67">
        <f t="shared" si="1"/>
        <v>0</v>
      </c>
      <c r="E30" s="66"/>
      <c r="F30" s="66"/>
      <c r="G30" s="66"/>
      <c r="H30" s="67">
        <f t="shared" si="2"/>
        <v>0</v>
      </c>
      <c r="I30" s="66"/>
      <c r="J30" s="66"/>
      <c r="K30" s="66"/>
      <c r="L30" s="66"/>
      <c r="M30" s="66"/>
      <c r="N30" s="67">
        <f t="shared" si="3"/>
        <v>0</v>
      </c>
      <c r="O30" s="66"/>
      <c r="P30" s="58"/>
      <c r="Q30" s="66"/>
      <c r="R30" s="66"/>
      <c r="S30" s="164"/>
      <c r="T30" s="164"/>
      <c r="U30" s="164"/>
      <c r="V30" s="165"/>
      <c r="W30" s="4"/>
    </row>
    <row r="31" spans="1:23" ht="78" customHeight="1">
      <c r="A31" s="83" t="s">
        <v>46</v>
      </c>
      <c r="B31" s="97" t="s">
        <v>175</v>
      </c>
      <c r="C31" s="78">
        <f t="shared" si="0"/>
        <v>0</v>
      </c>
      <c r="D31" s="67">
        <f t="shared" si="1"/>
        <v>0</v>
      </c>
      <c r="E31" s="66"/>
      <c r="F31" s="66"/>
      <c r="G31" s="66"/>
      <c r="H31" s="67">
        <f t="shared" si="2"/>
        <v>0</v>
      </c>
      <c r="I31" s="66"/>
      <c r="J31" s="66"/>
      <c r="K31" s="66"/>
      <c r="L31" s="66"/>
      <c r="M31" s="66"/>
      <c r="N31" s="67">
        <f t="shared" si="3"/>
        <v>0</v>
      </c>
      <c r="O31" s="66"/>
      <c r="P31" s="58"/>
      <c r="Q31" s="98"/>
      <c r="R31" s="98"/>
      <c r="S31" s="164"/>
      <c r="T31" s="164"/>
      <c r="U31" s="164"/>
      <c r="V31" s="165"/>
      <c r="W31" s="4"/>
    </row>
    <row r="32" spans="1:23" ht="62.25" customHeight="1">
      <c r="A32" s="83" t="s">
        <v>47</v>
      </c>
      <c r="B32" s="99" t="s">
        <v>182</v>
      </c>
      <c r="C32" s="78">
        <f t="shared" si="0"/>
        <v>0</v>
      </c>
      <c r="D32" s="67">
        <f t="shared" si="1"/>
        <v>0</v>
      </c>
      <c r="E32" s="66"/>
      <c r="F32" s="66"/>
      <c r="G32" s="66"/>
      <c r="H32" s="67">
        <f t="shared" si="2"/>
        <v>0</v>
      </c>
      <c r="I32" s="66"/>
      <c r="J32" s="66"/>
      <c r="K32" s="66"/>
      <c r="L32" s="66"/>
      <c r="M32" s="66"/>
      <c r="N32" s="67">
        <f t="shared" si="3"/>
        <v>0</v>
      </c>
      <c r="O32" s="66"/>
      <c r="P32" s="58"/>
      <c r="Q32" s="66"/>
      <c r="R32" s="66"/>
      <c r="S32" s="164"/>
      <c r="T32" s="164"/>
      <c r="U32" s="164"/>
      <c r="V32" s="165"/>
      <c r="W32" s="4"/>
    </row>
    <row r="33" spans="1:23" ht="50.25" customHeight="1">
      <c r="A33" s="83" t="s">
        <v>48</v>
      </c>
      <c r="B33" s="95" t="s">
        <v>187</v>
      </c>
      <c r="C33" s="78">
        <f t="shared" si="0"/>
        <v>0</v>
      </c>
      <c r="D33" s="67">
        <f t="shared" si="1"/>
        <v>0</v>
      </c>
      <c r="E33" s="66"/>
      <c r="F33" s="66"/>
      <c r="G33" s="66"/>
      <c r="H33" s="67">
        <f t="shared" si="2"/>
        <v>0</v>
      </c>
      <c r="I33" s="66"/>
      <c r="J33" s="66"/>
      <c r="K33" s="66"/>
      <c r="L33" s="66"/>
      <c r="M33" s="66"/>
      <c r="N33" s="67">
        <f t="shared" si="3"/>
        <v>0</v>
      </c>
      <c r="O33" s="66"/>
      <c r="P33" s="58"/>
      <c r="Q33" s="66"/>
      <c r="R33" s="66"/>
      <c r="S33" s="164"/>
      <c r="T33" s="164"/>
      <c r="U33" s="164"/>
      <c r="V33" s="165"/>
      <c r="W33" s="4"/>
    </row>
    <row r="34" spans="1:23" ht="47.25" customHeight="1">
      <c r="A34" s="83" t="s">
        <v>49</v>
      </c>
      <c r="B34" s="95" t="s">
        <v>173</v>
      </c>
      <c r="C34" s="78">
        <f t="shared" si="0"/>
        <v>0</v>
      </c>
      <c r="D34" s="67">
        <f t="shared" si="1"/>
        <v>0</v>
      </c>
      <c r="E34" s="66"/>
      <c r="F34" s="66"/>
      <c r="G34" s="66"/>
      <c r="H34" s="67">
        <f t="shared" si="2"/>
        <v>0</v>
      </c>
      <c r="I34" s="66"/>
      <c r="J34" s="66"/>
      <c r="K34" s="66"/>
      <c r="L34" s="66"/>
      <c r="M34" s="66"/>
      <c r="N34" s="67">
        <f t="shared" si="3"/>
        <v>0</v>
      </c>
      <c r="O34" s="66"/>
      <c r="P34" s="58"/>
      <c r="Q34" s="66"/>
      <c r="R34" s="66"/>
      <c r="S34" s="164"/>
      <c r="T34" s="164"/>
      <c r="U34" s="164"/>
      <c r="V34" s="165"/>
      <c r="W34" s="4"/>
    </row>
    <row r="35" spans="1:23" ht="20.25" customHeight="1">
      <c r="A35" s="83" t="s">
        <v>50</v>
      </c>
      <c r="B35" s="95" t="s">
        <v>172</v>
      </c>
      <c r="C35" s="78">
        <f t="shared" si="0"/>
        <v>0</v>
      </c>
      <c r="D35" s="67">
        <f t="shared" si="1"/>
        <v>0</v>
      </c>
      <c r="E35" s="66"/>
      <c r="F35" s="66"/>
      <c r="G35" s="66"/>
      <c r="H35" s="67">
        <f t="shared" si="2"/>
        <v>0</v>
      </c>
      <c r="I35" s="66"/>
      <c r="J35" s="66"/>
      <c r="K35" s="66"/>
      <c r="L35" s="66"/>
      <c r="M35" s="66"/>
      <c r="N35" s="67">
        <f t="shared" si="3"/>
        <v>0</v>
      </c>
      <c r="O35" s="66"/>
      <c r="P35" s="58"/>
      <c r="Q35" s="66"/>
      <c r="R35" s="66"/>
      <c r="S35" s="164"/>
      <c r="T35" s="164"/>
      <c r="U35" s="164"/>
      <c r="V35" s="165"/>
      <c r="W35" s="4"/>
    </row>
    <row r="36" spans="1:23" ht="31.5" customHeight="1">
      <c r="A36" s="83" t="s">
        <v>51</v>
      </c>
      <c r="B36" s="92" t="s">
        <v>183</v>
      </c>
      <c r="C36" s="78">
        <f t="shared" si="0"/>
        <v>0</v>
      </c>
      <c r="D36" s="67">
        <f t="shared" si="1"/>
        <v>0</v>
      </c>
      <c r="E36" s="66"/>
      <c r="F36" s="66"/>
      <c r="G36" s="66"/>
      <c r="H36" s="67">
        <f t="shared" si="2"/>
        <v>0</v>
      </c>
      <c r="I36" s="66"/>
      <c r="J36" s="66"/>
      <c r="K36" s="66"/>
      <c r="L36" s="66"/>
      <c r="M36" s="66"/>
      <c r="N36" s="67">
        <f t="shared" si="3"/>
        <v>0</v>
      </c>
      <c r="O36" s="66"/>
      <c r="P36" s="58"/>
      <c r="Q36" s="66"/>
      <c r="R36" s="66"/>
      <c r="S36" s="164"/>
      <c r="T36" s="164"/>
      <c r="U36" s="164"/>
      <c r="V36" s="165"/>
      <c r="W36" s="4"/>
    </row>
    <row r="37" spans="1:23" ht="60">
      <c r="A37" s="89" t="s">
        <v>52</v>
      </c>
      <c r="B37" s="95" t="s">
        <v>170</v>
      </c>
      <c r="C37" s="78">
        <f t="shared" si="0"/>
        <v>0</v>
      </c>
      <c r="D37" s="67">
        <f t="shared" si="1"/>
        <v>0</v>
      </c>
      <c r="E37" s="66"/>
      <c r="F37" s="66"/>
      <c r="G37" s="66"/>
      <c r="H37" s="67">
        <f t="shared" si="2"/>
        <v>0</v>
      </c>
      <c r="I37" s="66"/>
      <c r="J37" s="66"/>
      <c r="K37" s="66"/>
      <c r="L37" s="66"/>
      <c r="M37" s="66"/>
      <c r="N37" s="67">
        <f t="shared" si="3"/>
        <v>0</v>
      </c>
      <c r="O37" s="66"/>
      <c r="P37" s="58"/>
      <c r="Q37" s="66"/>
      <c r="R37" s="66"/>
      <c r="S37" s="164"/>
      <c r="T37" s="164"/>
      <c r="U37" s="164"/>
      <c r="V37" s="165"/>
      <c r="W37" s="4"/>
    </row>
    <row r="38" spans="1:23" ht="22.5" customHeight="1">
      <c r="A38" s="89" t="s">
        <v>53</v>
      </c>
      <c r="B38" s="100" t="s">
        <v>168</v>
      </c>
      <c r="C38" s="78">
        <f t="shared" si="0"/>
        <v>0</v>
      </c>
      <c r="D38" s="67">
        <f t="shared" si="1"/>
        <v>0</v>
      </c>
      <c r="E38" s="66"/>
      <c r="F38" s="66"/>
      <c r="G38" s="66"/>
      <c r="H38" s="67">
        <f t="shared" si="2"/>
        <v>0</v>
      </c>
      <c r="I38" s="66"/>
      <c r="J38" s="66"/>
      <c r="K38" s="66"/>
      <c r="L38" s="66"/>
      <c r="M38" s="66"/>
      <c r="N38" s="67">
        <f t="shared" si="3"/>
        <v>0</v>
      </c>
      <c r="O38" s="66"/>
      <c r="P38" s="59"/>
      <c r="Q38" s="66"/>
      <c r="R38" s="66"/>
      <c r="S38" s="164"/>
      <c r="T38" s="164"/>
      <c r="U38" s="164"/>
      <c r="V38" s="165"/>
      <c r="W38" s="4"/>
    </row>
    <row r="39" spans="1:23" ht="34.5" customHeight="1">
      <c r="A39" s="83" t="s">
        <v>54</v>
      </c>
      <c r="B39" s="100" t="s">
        <v>177</v>
      </c>
      <c r="C39" s="78">
        <f t="shared" si="0"/>
        <v>0</v>
      </c>
      <c r="D39" s="67">
        <f t="shared" si="1"/>
        <v>0</v>
      </c>
      <c r="E39" s="66"/>
      <c r="F39" s="66"/>
      <c r="G39" s="66"/>
      <c r="H39" s="67">
        <f t="shared" si="2"/>
        <v>0</v>
      </c>
      <c r="I39" s="66"/>
      <c r="J39" s="66"/>
      <c r="K39" s="66"/>
      <c r="L39" s="66"/>
      <c r="M39" s="66"/>
      <c r="N39" s="67">
        <f t="shared" si="3"/>
        <v>0</v>
      </c>
      <c r="O39" s="66"/>
      <c r="P39" s="59"/>
      <c r="Q39" s="66"/>
      <c r="R39" s="66"/>
      <c r="S39" s="164"/>
      <c r="T39" s="164"/>
      <c r="U39" s="164"/>
      <c r="V39" s="165"/>
      <c r="W39" s="4"/>
    </row>
    <row r="40" spans="1:23" ht="34.5" customHeight="1">
      <c r="A40" s="83" t="s">
        <v>202</v>
      </c>
      <c r="B40" s="100" t="s">
        <v>171</v>
      </c>
      <c r="C40" s="78">
        <f t="shared" si="0"/>
        <v>0</v>
      </c>
      <c r="D40" s="67">
        <f t="shared" si="1"/>
        <v>0</v>
      </c>
      <c r="E40" s="66"/>
      <c r="F40" s="66"/>
      <c r="G40" s="66"/>
      <c r="H40" s="67">
        <f t="shared" si="2"/>
        <v>0</v>
      </c>
      <c r="I40" s="66"/>
      <c r="J40" s="66"/>
      <c r="K40" s="66"/>
      <c r="L40" s="66"/>
      <c r="M40" s="66"/>
      <c r="N40" s="67">
        <f t="shared" si="3"/>
        <v>0</v>
      </c>
      <c r="O40" s="66"/>
      <c r="P40" s="59"/>
      <c r="Q40" s="66"/>
      <c r="R40" s="66"/>
      <c r="S40" s="164"/>
      <c r="T40" s="164"/>
      <c r="U40" s="164"/>
      <c r="V40" s="165"/>
      <c r="W40" s="4"/>
    </row>
    <row r="41" spans="1:23" ht="36.75" customHeight="1">
      <c r="A41" s="83" t="s">
        <v>203</v>
      </c>
      <c r="B41" s="96" t="s">
        <v>184</v>
      </c>
      <c r="C41" s="78">
        <f t="shared" si="0"/>
        <v>0</v>
      </c>
      <c r="D41" s="67">
        <f t="shared" si="1"/>
        <v>0</v>
      </c>
      <c r="E41" s="66"/>
      <c r="F41" s="66"/>
      <c r="G41" s="66"/>
      <c r="H41" s="67">
        <f t="shared" si="2"/>
        <v>0</v>
      </c>
      <c r="I41" s="66"/>
      <c r="J41" s="66"/>
      <c r="K41" s="66"/>
      <c r="L41" s="66"/>
      <c r="M41" s="66"/>
      <c r="N41" s="67">
        <f t="shared" si="3"/>
        <v>0</v>
      </c>
      <c r="O41" s="66"/>
      <c r="P41" s="59"/>
      <c r="Q41" s="66"/>
      <c r="R41" s="66"/>
      <c r="S41" s="164"/>
      <c r="T41" s="164"/>
      <c r="U41" s="164"/>
      <c r="V41" s="165"/>
      <c r="W41" s="4"/>
    </row>
    <row r="42" spans="1:23" ht="46.5" customHeight="1">
      <c r="A42" s="83" t="s">
        <v>204</v>
      </c>
      <c r="B42" s="97" t="s">
        <v>186</v>
      </c>
      <c r="C42" s="78">
        <f t="shared" si="0"/>
        <v>0</v>
      </c>
      <c r="D42" s="67">
        <f t="shared" si="1"/>
        <v>0</v>
      </c>
      <c r="E42" s="66"/>
      <c r="F42" s="66"/>
      <c r="G42" s="66"/>
      <c r="H42" s="67">
        <f t="shared" si="2"/>
        <v>0</v>
      </c>
      <c r="I42" s="66"/>
      <c r="J42" s="66"/>
      <c r="K42" s="66"/>
      <c r="L42" s="66"/>
      <c r="M42" s="66"/>
      <c r="N42" s="67">
        <f t="shared" si="3"/>
        <v>0</v>
      </c>
      <c r="O42" s="66"/>
      <c r="P42" s="59"/>
      <c r="Q42" s="66"/>
      <c r="R42" s="66"/>
      <c r="S42" s="164"/>
      <c r="T42" s="164"/>
      <c r="U42" s="164"/>
      <c r="V42" s="165"/>
      <c r="W42" s="4"/>
    </row>
    <row r="43" spans="1:23" ht="45">
      <c r="A43" s="83" t="s">
        <v>205</v>
      </c>
      <c r="B43" s="97" t="s">
        <v>194</v>
      </c>
      <c r="C43" s="78">
        <f t="shared" si="0"/>
        <v>0</v>
      </c>
      <c r="D43" s="67">
        <f t="shared" si="1"/>
        <v>0</v>
      </c>
      <c r="E43" s="66"/>
      <c r="F43" s="66"/>
      <c r="G43" s="66"/>
      <c r="H43" s="67">
        <f t="shared" si="2"/>
        <v>0</v>
      </c>
      <c r="I43" s="66"/>
      <c r="J43" s="66"/>
      <c r="K43" s="66"/>
      <c r="L43" s="66"/>
      <c r="M43" s="66"/>
      <c r="N43" s="67">
        <f t="shared" si="3"/>
        <v>0</v>
      </c>
      <c r="O43" s="66"/>
      <c r="P43" s="59"/>
      <c r="Q43" s="66"/>
      <c r="R43" s="66"/>
      <c r="S43" s="164"/>
      <c r="T43" s="164"/>
      <c r="U43" s="164"/>
      <c r="V43" s="165"/>
      <c r="W43" s="4"/>
    </row>
    <row r="44" spans="1:23" ht="30">
      <c r="A44" s="83" t="s">
        <v>206</v>
      </c>
      <c r="B44" s="97" t="s">
        <v>197</v>
      </c>
      <c r="C44" s="78">
        <f t="shared" si="0"/>
        <v>0</v>
      </c>
      <c r="D44" s="67">
        <f t="shared" si="1"/>
        <v>0</v>
      </c>
      <c r="E44" s="66"/>
      <c r="F44" s="66"/>
      <c r="G44" s="66"/>
      <c r="H44" s="67">
        <f t="shared" si="2"/>
        <v>0</v>
      </c>
      <c r="I44" s="66"/>
      <c r="J44" s="66"/>
      <c r="K44" s="66"/>
      <c r="L44" s="66"/>
      <c r="M44" s="66"/>
      <c r="N44" s="67">
        <f t="shared" si="3"/>
        <v>0</v>
      </c>
      <c r="O44" s="66"/>
      <c r="P44" s="59"/>
      <c r="Q44" s="66"/>
      <c r="R44" s="66"/>
      <c r="S44" s="164"/>
      <c r="T44" s="164"/>
      <c r="U44" s="164"/>
      <c r="V44" s="165"/>
      <c r="W44" s="4"/>
    </row>
    <row r="45" spans="1:23" ht="21">
      <c r="A45" s="83" t="s">
        <v>207</v>
      </c>
      <c r="B45" s="90" t="s">
        <v>164</v>
      </c>
      <c r="C45" s="78">
        <f t="shared" si="0"/>
        <v>0</v>
      </c>
      <c r="D45" s="67">
        <f t="shared" si="1"/>
        <v>0</v>
      </c>
      <c r="E45" s="66"/>
      <c r="F45" s="66"/>
      <c r="G45" s="66"/>
      <c r="H45" s="67">
        <f t="shared" si="2"/>
        <v>0</v>
      </c>
      <c r="I45" s="66"/>
      <c r="J45" s="66"/>
      <c r="K45" s="66"/>
      <c r="L45" s="66"/>
      <c r="M45" s="66"/>
      <c r="N45" s="67">
        <f t="shared" si="3"/>
        <v>0</v>
      </c>
      <c r="O45" s="66"/>
      <c r="P45" s="59"/>
      <c r="Q45" s="66"/>
      <c r="R45" s="66"/>
      <c r="S45" s="164"/>
      <c r="T45" s="164"/>
      <c r="U45" s="164"/>
      <c r="V45" s="165"/>
      <c r="W45" s="4"/>
    </row>
    <row r="46" spans="1:23" ht="21">
      <c r="A46" s="83" t="s">
        <v>208</v>
      </c>
      <c r="B46" s="90" t="s">
        <v>164</v>
      </c>
      <c r="C46" s="78">
        <f t="shared" si="0"/>
        <v>0</v>
      </c>
      <c r="D46" s="67">
        <f t="shared" si="1"/>
        <v>0</v>
      </c>
      <c r="E46" s="66"/>
      <c r="F46" s="66"/>
      <c r="G46" s="66"/>
      <c r="H46" s="67">
        <f t="shared" si="2"/>
        <v>0</v>
      </c>
      <c r="I46" s="66"/>
      <c r="J46" s="66"/>
      <c r="K46" s="66"/>
      <c r="L46" s="66"/>
      <c r="M46" s="66"/>
      <c r="N46" s="67">
        <f t="shared" si="3"/>
        <v>0</v>
      </c>
      <c r="O46" s="66"/>
      <c r="P46" s="59"/>
      <c r="Q46" s="66"/>
      <c r="R46" s="66"/>
      <c r="S46" s="164"/>
      <c r="T46" s="164"/>
      <c r="U46" s="164"/>
      <c r="V46" s="165"/>
      <c r="W46" s="4"/>
    </row>
    <row r="47" spans="1:23" ht="21">
      <c r="A47" s="83" t="s">
        <v>209</v>
      </c>
      <c r="B47" s="90" t="s">
        <v>164</v>
      </c>
      <c r="C47" s="78"/>
      <c r="D47" s="67"/>
      <c r="E47" s="66"/>
      <c r="F47" s="66"/>
      <c r="G47" s="66"/>
      <c r="H47" s="67"/>
      <c r="I47" s="66"/>
      <c r="J47" s="66"/>
      <c r="K47" s="66"/>
      <c r="L47" s="66"/>
      <c r="M47" s="66"/>
      <c r="N47" s="67">
        <f t="shared" si="3"/>
        <v>0</v>
      </c>
      <c r="O47" s="66"/>
      <c r="P47" s="59"/>
      <c r="Q47" s="66"/>
      <c r="R47" s="66"/>
      <c r="S47" s="164"/>
      <c r="T47" s="164"/>
      <c r="U47" s="164"/>
      <c r="V47" s="165"/>
      <c r="W47" s="4"/>
    </row>
    <row r="48" spans="1:23" ht="37.5" customHeight="1">
      <c r="A48" s="89" t="s">
        <v>55</v>
      </c>
      <c r="B48" s="167" t="s">
        <v>56</v>
      </c>
      <c r="C48" s="78">
        <f t="shared" si="0"/>
        <v>0</v>
      </c>
      <c r="D48" s="67">
        <f t="shared" si="1"/>
        <v>0</v>
      </c>
      <c r="E48" s="101"/>
      <c r="F48" s="101"/>
      <c r="G48" s="101"/>
      <c r="H48" s="67">
        <f t="shared" si="2"/>
        <v>0</v>
      </c>
      <c r="I48" s="101"/>
      <c r="J48" s="101"/>
      <c r="K48" s="101"/>
      <c r="L48" s="101"/>
      <c r="M48" s="101"/>
      <c r="N48" s="67">
        <f t="shared" si="3"/>
        <v>0</v>
      </c>
      <c r="O48" s="101"/>
      <c r="P48" s="101"/>
      <c r="Q48" s="102">
        <f>SUM(Q49:Q58)</f>
        <v>0</v>
      </c>
      <c r="R48" s="103"/>
      <c r="S48" s="104" t="s">
        <v>25</v>
      </c>
      <c r="T48" s="105" t="s">
        <v>25</v>
      </c>
      <c r="U48" s="105" t="s">
        <v>25</v>
      </c>
      <c r="V48" s="106" t="s">
        <v>25</v>
      </c>
      <c r="W48" s="4"/>
    </row>
    <row r="49" spans="1:23" ht="30">
      <c r="A49" s="89" t="s">
        <v>57</v>
      </c>
      <c r="B49" s="107" t="s">
        <v>180</v>
      </c>
      <c r="C49" s="78">
        <f t="shared" si="0"/>
        <v>0</v>
      </c>
      <c r="D49" s="67">
        <f t="shared" si="1"/>
        <v>0</v>
      </c>
      <c r="E49" s="108"/>
      <c r="F49" s="108"/>
      <c r="G49" s="108"/>
      <c r="H49" s="67">
        <f t="shared" si="2"/>
        <v>0</v>
      </c>
      <c r="I49" s="108"/>
      <c r="J49" s="108"/>
      <c r="K49" s="108"/>
      <c r="L49" s="108"/>
      <c r="M49" s="108"/>
      <c r="N49" s="67">
        <f t="shared" si="3"/>
        <v>0</v>
      </c>
      <c r="O49" s="108"/>
      <c r="P49" s="108"/>
      <c r="Q49" s="59"/>
      <c r="R49" s="109"/>
      <c r="S49" s="68"/>
      <c r="T49" s="68"/>
      <c r="U49" s="68"/>
      <c r="V49" s="166"/>
      <c r="W49" s="4"/>
    </row>
    <row r="50" spans="1:23" ht="30">
      <c r="A50" s="89"/>
      <c r="B50" s="107" t="s">
        <v>196</v>
      </c>
      <c r="C50" s="78">
        <f>D50+H50+N50</f>
        <v>0</v>
      </c>
      <c r="D50" s="67">
        <f>E50+F50+G50</f>
        <v>0</v>
      </c>
      <c r="E50" s="108"/>
      <c r="F50" s="108"/>
      <c r="G50" s="108"/>
      <c r="H50" s="67">
        <f>I50+J50+K50+L50+M50</f>
        <v>0</v>
      </c>
      <c r="I50" s="108"/>
      <c r="J50" s="108"/>
      <c r="K50" s="108"/>
      <c r="L50" s="108"/>
      <c r="M50" s="108"/>
      <c r="N50" s="67">
        <f t="shared" si="3"/>
        <v>0</v>
      </c>
      <c r="O50" s="108"/>
      <c r="P50" s="108"/>
      <c r="Q50" s="59"/>
      <c r="R50" s="109"/>
      <c r="S50" s="68"/>
      <c r="T50" s="68"/>
      <c r="U50" s="68"/>
      <c r="V50" s="166"/>
      <c r="W50" s="4"/>
    </row>
    <row r="51" spans="1:23" ht="15.75">
      <c r="A51" s="89" t="s">
        <v>58</v>
      </c>
      <c r="B51" s="97" t="s">
        <v>169</v>
      </c>
      <c r="C51" s="78">
        <f t="shared" si="0"/>
        <v>0</v>
      </c>
      <c r="D51" s="67">
        <f t="shared" si="1"/>
        <v>0</v>
      </c>
      <c r="E51" s="108"/>
      <c r="F51" s="108"/>
      <c r="G51" s="108"/>
      <c r="H51" s="67">
        <f t="shared" si="2"/>
        <v>0</v>
      </c>
      <c r="I51" s="108"/>
      <c r="J51" s="108"/>
      <c r="K51" s="108"/>
      <c r="L51" s="108"/>
      <c r="M51" s="108"/>
      <c r="N51" s="67">
        <f t="shared" si="3"/>
        <v>0</v>
      </c>
      <c r="O51" s="108"/>
      <c r="P51" s="108"/>
      <c r="Q51" s="59"/>
      <c r="R51" s="109"/>
      <c r="S51" s="68"/>
      <c r="T51" s="68"/>
      <c r="U51" s="68"/>
      <c r="V51" s="166"/>
      <c r="W51" s="4"/>
    </row>
    <row r="52" spans="1:23" ht="30">
      <c r="A52" s="89" t="s">
        <v>59</v>
      </c>
      <c r="B52" s="107" t="s">
        <v>198</v>
      </c>
      <c r="C52" s="78">
        <f t="shared" si="0"/>
        <v>0</v>
      </c>
      <c r="D52" s="67">
        <f t="shared" si="1"/>
        <v>0</v>
      </c>
      <c r="E52" s="108"/>
      <c r="F52" s="108"/>
      <c r="G52" s="108"/>
      <c r="H52" s="67">
        <f t="shared" si="2"/>
        <v>0</v>
      </c>
      <c r="I52" s="108"/>
      <c r="J52" s="108"/>
      <c r="K52" s="108"/>
      <c r="L52" s="108"/>
      <c r="M52" s="108"/>
      <c r="N52" s="67">
        <f t="shared" si="3"/>
        <v>0</v>
      </c>
      <c r="O52" s="108"/>
      <c r="P52" s="108"/>
      <c r="Q52" s="61"/>
      <c r="R52" s="110"/>
      <c r="S52" s="68"/>
      <c r="T52" s="68"/>
      <c r="U52" s="68"/>
      <c r="V52" s="166"/>
      <c r="W52" s="4"/>
    </row>
    <row r="53" spans="1:23" ht="74.25" customHeight="1">
      <c r="A53" s="89" t="s">
        <v>60</v>
      </c>
      <c r="B53" s="111" t="s">
        <v>176</v>
      </c>
      <c r="C53" s="78">
        <f t="shared" si="0"/>
        <v>0</v>
      </c>
      <c r="D53" s="67">
        <f t="shared" si="1"/>
        <v>0</v>
      </c>
      <c r="E53" s="108"/>
      <c r="F53" s="108"/>
      <c r="G53" s="108"/>
      <c r="H53" s="67">
        <f t="shared" si="2"/>
        <v>0</v>
      </c>
      <c r="I53" s="108"/>
      <c r="J53" s="108"/>
      <c r="K53" s="108"/>
      <c r="L53" s="108"/>
      <c r="M53" s="108"/>
      <c r="N53" s="67">
        <f t="shared" si="3"/>
        <v>0</v>
      </c>
      <c r="O53" s="108"/>
      <c r="P53" s="108"/>
      <c r="Q53" s="61"/>
      <c r="R53" s="110"/>
      <c r="S53" s="68"/>
      <c r="T53" s="68"/>
      <c r="U53" s="68"/>
      <c r="V53" s="166"/>
      <c r="W53" s="4"/>
    </row>
    <row r="54" spans="1:23" ht="15.75">
      <c r="A54" s="89" t="s">
        <v>61</v>
      </c>
      <c r="B54" s="111" t="s">
        <v>178</v>
      </c>
      <c r="C54" s="78">
        <f t="shared" si="0"/>
        <v>0</v>
      </c>
      <c r="D54" s="67">
        <f t="shared" si="1"/>
        <v>0</v>
      </c>
      <c r="E54" s="108"/>
      <c r="F54" s="108"/>
      <c r="G54" s="108"/>
      <c r="H54" s="67">
        <f t="shared" si="2"/>
        <v>0</v>
      </c>
      <c r="I54" s="108"/>
      <c r="J54" s="108"/>
      <c r="K54" s="108"/>
      <c r="L54" s="108"/>
      <c r="M54" s="108"/>
      <c r="N54" s="67">
        <f t="shared" si="3"/>
        <v>0</v>
      </c>
      <c r="O54" s="108"/>
      <c r="P54" s="108"/>
      <c r="Q54" s="61"/>
      <c r="R54" s="110"/>
      <c r="S54" s="68"/>
      <c r="T54" s="68"/>
      <c r="U54" s="68"/>
      <c r="V54" s="166"/>
      <c r="W54" s="4"/>
    </row>
    <row r="55" spans="1:23" ht="30">
      <c r="A55" s="89" t="s">
        <v>62</v>
      </c>
      <c r="B55" s="111" t="s">
        <v>185</v>
      </c>
      <c r="C55" s="78">
        <f t="shared" si="0"/>
        <v>0</v>
      </c>
      <c r="D55" s="67">
        <f t="shared" si="1"/>
        <v>0</v>
      </c>
      <c r="E55" s="108"/>
      <c r="F55" s="108"/>
      <c r="G55" s="108"/>
      <c r="H55" s="67">
        <f t="shared" si="2"/>
        <v>0</v>
      </c>
      <c r="I55" s="108"/>
      <c r="J55" s="108"/>
      <c r="K55" s="108"/>
      <c r="L55" s="108"/>
      <c r="M55" s="108"/>
      <c r="N55" s="67">
        <f t="shared" si="3"/>
        <v>0</v>
      </c>
      <c r="O55" s="108"/>
      <c r="P55" s="108"/>
      <c r="Q55" s="61"/>
      <c r="R55" s="110"/>
      <c r="S55" s="68"/>
      <c r="T55" s="68"/>
      <c r="U55" s="68"/>
      <c r="V55" s="166"/>
      <c r="W55" s="4"/>
    </row>
    <row r="56" spans="1:23" ht="21">
      <c r="A56" s="89" t="s">
        <v>153</v>
      </c>
      <c r="B56" s="90" t="s">
        <v>164</v>
      </c>
      <c r="C56" s="78">
        <f t="shared" si="0"/>
        <v>0</v>
      </c>
      <c r="D56" s="67">
        <f t="shared" si="1"/>
        <v>0</v>
      </c>
      <c r="E56" s="108"/>
      <c r="F56" s="108"/>
      <c r="G56" s="108"/>
      <c r="H56" s="67">
        <f t="shared" si="2"/>
        <v>0</v>
      </c>
      <c r="I56" s="108"/>
      <c r="J56" s="108"/>
      <c r="K56" s="108"/>
      <c r="L56" s="108"/>
      <c r="M56" s="108"/>
      <c r="N56" s="67">
        <f t="shared" si="3"/>
        <v>0</v>
      </c>
      <c r="O56" s="108"/>
      <c r="P56" s="108"/>
      <c r="Q56" s="61"/>
      <c r="R56" s="110"/>
      <c r="S56" s="68"/>
      <c r="T56" s="68"/>
      <c r="U56" s="68"/>
      <c r="V56" s="166"/>
      <c r="W56" s="4"/>
    </row>
    <row r="57" spans="1:23" ht="21">
      <c r="A57" s="89" t="s">
        <v>154</v>
      </c>
      <c r="B57" s="90" t="s">
        <v>164</v>
      </c>
      <c r="C57" s="78">
        <f t="shared" si="0"/>
        <v>0</v>
      </c>
      <c r="D57" s="67">
        <f t="shared" si="1"/>
        <v>0</v>
      </c>
      <c r="E57" s="108"/>
      <c r="F57" s="108"/>
      <c r="G57" s="108"/>
      <c r="H57" s="67">
        <f t="shared" si="2"/>
        <v>0</v>
      </c>
      <c r="I57" s="108"/>
      <c r="J57" s="108"/>
      <c r="K57" s="108"/>
      <c r="L57" s="108"/>
      <c r="M57" s="108"/>
      <c r="N57" s="67">
        <f t="shared" si="3"/>
        <v>0</v>
      </c>
      <c r="O57" s="108"/>
      <c r="P57" s="108"/>
      <c r="Q57" s="61"/>
      <c r="R57" s="110"/>
      <c r="S57" s="68"/>
      <c r="T57" s="68"/>
      <c r="U57" s="68"/>
      <c r="V57" s="166"/>
      <c r="W57" s="4"/>
    </row>
    <row r="58" spans="1:23" ht="21">
      <c r="A58" s="89" t="s">
        <v>155</v>
      </c>
      <c r="B58" s="90" t="s">
        <v>164</v>
      </c>
      <c r="C58" s="78">
        <f t="shared" si="0"/>
        <v>0</v>
      </c>
      <c r="D58" s="67">
        <f t="shared" si="1"/>
        <v>0</v>
      </c>
      <c r="E58" s="108"/>
      <c r="F58" s="108"/>
      <c r="G58" s="108"/>
      <c r="H58" s="67">
        <f t="shared" si="2"/>
        <v>0</v>
      </c>
      <c r="I58" s="108"/>
      <c r="J58" s="108"/>
      <c r="K58" s="108"/>
      <c r="L58" s="108"/>
      <c r="M58" s="108"/>
      <c r="N58" s="67">
        <f t="shared" si="3"/>
        <v>0</v>
      </c>
      <c r="O58" s="108"/>
      <c r="P58" s="108"/>
      <c r="Q58" s="61"/>
      <c r="R58" s="110"/>
      <c r="S58" s="68"/>
      <c r="T58" s="68"/>
      <c r="U58" s="68"/>
      <c r="V58" s="166"/>
      <c r="W58" s="4"/>
    </row>
    <row r="59" spans="1:23" ht="108.75" customHeight="1">
      <c r="A59" s="89" t="s">
        <v>156</v>
      </c>
      <c r="B59" s="168" t="s">
        <v>239</v>
      </c>
      <c r="C59" s="78">
        <f>D59+H59+N59</f>
        <v>0</v>
      </c>
      <c r="D59" s="67">
        <f>E59+F59+G59</f>
        <v>0</v>
      </c>
      <c r="E59" s="108"/>
      <c r="F59" s="108"/>
      <c r="G59" s="108"/>
      <c r="H59" s="67">
        <f>I59+J59+K59+L59+M59</f>
        <v>0</v>
      </c>
      <c r="I59" s="108"/>
      <c r="J59" s="108"/>
      <c r="K59" s="108"/>
      <c r="L59" s="108"/>
      <c r="M59" s="108"/>
      <c r="N59" s="67">
        <f t="shared" si="3"/>
        <v>0</v>
      </c>
      <c r="O59" s="108"/>
      <c r="P59" s="108"/>
      <c r="Q59" s="110"/>
      <c r="R59" s="112">
        <f>SUM(R60:R65)</f>
        <v>0</v>
      </c>
      <c r="S59" s="85" t="s">
        <v>25</v>
      </c>
      <c r="T59" s="85" t="s">
        <v>25</v>
      </c>
      <c r="U59" s="85" t="s">
        <v>25</v>
      </c>
      <c r="V59" s="86" t="s">
        <v>25</v>
      </c>
      <c r="W59" s="4"/>
    </row>
    <row r="60" spans="1:23" ht="45" customHeight="1">
      <c r="A60" s="89" t="s">
        <v>166</v>
      </c>
      <c r="B60" s="90" t="s">
        <v>210</v>
      </c>
      <c r="C60" s="78">
        <f>D60+H60+N60</f>
        <v>0</v>
      </c>
      <c r="D60" s="67">
        <f>E60+F60+G60</f>
        <v>0</v>
      </c>
      <c r="E60" s="108"/>
      <c r="F60" s="108"/>
      <c r="G60" s="108"/>
      <c r="H60" s="67">
        <f>I60+J60+K60+L60+M60</f>
        <v>0</v>
      </c>
      <c r="I60" s="108"/>
      <c r="J60" s="108"/>
      <c r="K60" s="108"/>
      <c r="L60" s="108"/>
      <c r="M60" s="108"/>
      <c r="N60" s="67">
        <f t="shared" si="3"/>
        <v>0</v>
      </c>
      <c r="O60" s="108"/>
      <c r="P60" s="108"/>
      <c r="Q60" s="110"/>
      <c r="R60" s="61"/>
      <c r="S60" s="68"/>
      <c r="T60" s="68"/>
      <c r="U60" s="68"/>
      <c r="V60" s="166"/>
      <c r="W60" s="4"/>
    </row>
    <row r="61" spans="1:23" ht="49.5" customHeight="1">
      <c r="A61" s="89" t="s">
        <v>167</v>
      </c>
      <c r="B61" s="90" t="s">
        <v>244</v>
      </c>
      <c r="C61" s="78">
        <f t="shared" si="0"/>
        <v>0</v>
      </c>
      <c r="D61" s="67">
        <f t="shared" si="1"/>
        <v>0</v>
      </c>
      <c r="E61" s="108"/>
      <c r="F61" s="108"/>
      <c r="G61" s="108"/>
      <c r="H61" s="67">
        <f t="shared" si="2"/>
        <v>0</v>
      </c>
      <c r="I61" s="108"/>
      <c r="J61" s="108"/>
      <c r="K61" s="108"/>
      <c r="L61" s="108"/>
      <c r="M61" s="108"/>
      <c r="N61" s="67">
        <f t="shared" si="3"/>
        <v>0</v>
      </c>
      <c r="O61" s="108"/>
      <c r="P61" s="108"/>
      <c r="Q61" s="110"/>
      <c r="R61" s="61"/>
      <c r="S61" s="68"/>
      <c r="T61" s="68"/>
      <c r="U61" s="68"/>
      <c r="V61" s="166"/>
      <c r="W61" s="4"/>
    </row>
    <row r="62" spans="1:23" ht="45" customHeight="1">
      <c r="A62" s="89" t="s">
        <v>213</v>
      </c>
      <c r="B62" s="90" t="s">
        <v>212</v>
      </c>
      <c r="C62" s="78">
        <f>D62+H62+N62</f>
        <v>0</v>
      </c>
      <c r="D62" s="67">
        <f t="shared" si="1"/>
        <v>0</v>
      </c>
      <c r="E62" s="108"/>
      <c r="F62" s="108"/>
      <c r="G62" s="108"/>
      <c r="H62" s="67">
        <f t="shared" si="2"/>
        <v>0</v>
      </c>
      <c r="I62" s="108"/>
      <c r="J62" s="108"/>
      <c r="K62" s="108"/>
      <c r="L62" s="108"/>
      <c r="M62" s="108"/>
      <c r="N62" s="67">
        <f t="shared" si="3"/>
        <v>0</v>
      </c>
      <c r="O62" s="108"/>
      <c r="P62" s="108"/>
      <c r="Q62" s="110"/>
      <c r="R62" s="61"/>
      <c r="S62" s="68"/>
      <c r="T62" s="68"/>
      <c r="U62" s="68"/>
      <c r="V62" s="166"/>
      <c r="W62" s="4"/>
    </row>
    <row r="63" spans="1:23" ht="60">
      <c r="A63" s="89" t="s">
        <v>214</v>
      </c>
      <c r="B63" s="90" t="s">
        <v>211</v>
      </c>
      <c r="C63" s="78">
        <f t="shared" si="0"/>
        <v>0</v>
      </c>
      <c r="D63" s="67">
        <f t="shared" si="1"/>
        <v>0</v>
      </c>
      <c r="E63" s="108"/>
      <c r="F63" s="108"/>
      <c r="G63" s="108"/>
      <c r="H63" s="67"/>
      <c r="I63" s="108"/>
      <c r="J63" s="108"/>
      <c r="K63" s="108"/>
      <c r="L63" s="108"/>
      <c r="M63" s="108"/>
      <c r="N63" s="67">
        <f t="shared" si="3"/>
        <v>0</v>
      </c>
      <c r="O63" s="108"/>
      <c r="P63" s="108"/>
      <c r="Q63" s="110"/>
      <c r="R63" s="61"/>
      <c r="S63" s="68"/>
      <c r="T63" s="68"/>
      <c r="U63" s="68"/>
      <c r="V63" s="166"/>
      <c r="W63" s="4"/>
    </row>
    <row r="64" spans="1:23" ht="21">
      <c r="A64" s="89" t="s">
        <v>215</v>
      </c>
      <c r="B64" s="90" t="s">
        <v>164</v>
      </c>
      <c r="C64" s="78">
        <f t="shared" si="0"/>
        <v>0</v>
      </c>
      <c r="D64" s="67">
        <f t="shared" si="1"/>
        <v>0</v>
      </c>
      <c r="E64" s="108"/>
      <c r="F64" s="108"/>
      <c r="G64" s="108"/>
      <c r="H64" s="67"/>
      <c r="I64" s="108"/>
      <c r="J64" s="108"/>
      <c r="K64" s="108"/>
      <c r="L64" s="108"/>
      <c r="M64" s="108"/>
      <c r="N64" s="67">
        <f t="shared" si="3"/>
        <v>0</v>
      </c>
      <c r="O64" s="108"/>
      <c r="P64" s="108"/>
      <c r="Q64" s="110"/>
      <c r="R64" s="61"/>
      <c r="S64" s="68"/>
      <c r="T64" s="68"/>
      <c r="U64" s="68"/>
      <c r="V64" s="166"/>
      <c r="W64" s="4"/>
    </row>
    <row r="65" spans="1:23" ht="16.5" customHeight="1">
      <c r="A65" s="89" t="s">
        <v>216</v>
      </c>
      <c r="B65" s="90" t="s">
        <v>164</v>
      </c>
      <c r="C65" s="78">
        <f t="shared" si="0"/>
        <v>0</v>
      </c>
      <c r="D65" s="67">
        <f t="shared" si="1"/>
        <v>0</v>
      </c>
      <c r="E65" s="108"/>
      <c r="F65" s="108"/>
      <c r="G65" s="108"/>
      <c r="H65" s="67"/>
      <c r="I65" s="108"/>
      <c r="J65" s="108"/>
      <c r="K65" s="108"/>
      <c r="L65" s="108"/>
      <c r="M65" s="108"/>
      <c r="N65" s="67">
        <f t="shared" si="3"/>
        <v>0</v>
      </c>
      <c r="O65" s="108"/>
      <c r="P65" s="108"/>
      <c r="Q65" s="110"/>
      <c r="R65" s="61"/>
      <c r="S65" s="68"/>
      <c r="T65" s="68"/>
      <c r="U65" s="68"/>
      <c r="V65" s="166"/>
      <c r="W65" s="4"/>
    </row>
    <row r="66" spans="1:23" ht="36.75" customHeight="1">
      <c r="A66" s="89" t="s">
        <v>199</v>
      </c>
      <c r="B66" s="168" t="s">
        <v>240</v>
      </c>
      <c r="C66" s="78">
        <f>D66+H66+N66</f>
        <v>-40000</v>
      </c>
      <c r="D66" s="67">
        <f>E66+F66+G66</f>
        <v>0</v>
      </c>
      <c r="E66" s="112"/>
      <c r="F66" s="112"/>
      <c r="G66" s="113">
        <f>G67+G68</f>
        <v>0</v>
      </c>
      <c r="H66" s="67">
        <f t="shared" si="2"/>
        <v>-40000</v>
      </c>
      <c r="I66" s="113">
        <f>I67+I68</f>
        <v>-40000</v>
      </c>
      <c r="J66" s="113">
        <f>J67+J68</f>
        <v>0</v>
      </c>
      <c r="K66" s="113">
        <f>K67+K68</f>
        <v>0</v>
      </c>
      <c r="L66" s="113">
        <f>L67+L68</f>
        <v>0</v>
      </c>
      <c r="M66" s="113">
        <f>M67+M68</f>
        <v>0</v>
      </c>
      <c r="N66" s="67">
        <f t="shared" si="3"/>
        <v>0</v>
      </c>
      <c r="O66" s="108"/>
      <c r="P66" s="108"/>
      <c r="Q66" s="110"/>
      <c r="R66" s="110"/>
      <c r="S66" s="85" t="s">
        <v>25</v>
      </c>
      <c r="T66" s="85" t="s">
        <v>25</v>
      </c>
      <c r="U66" s="85" t="s">
        <v>25</v>
      </c>
      <c r="V66" s="86" t="s">
        <v>25</v>
      </c>
      <c r="W66" s="4"/>
    </row>
    <row r="67" spans="1:23" ht="23.25">
      <c r="A67" s="89" t="s">
        <v>201</v>
      </c>
      <c r="B67" s="90" t="s">
        <v>241</v>
      </c>
      <c r="C67" s="78">
        <f t="shared" si="0"/>
        <v>-40000</v>
      </c>
      <c r="D67" s="67">
        <f t="shared" si="1"/>
        <v>0</v>
      </c>
      <c r="E67" s="110"/>
      <c r="F67" s="110"/>
      <c r="G67" s="61"/>
      <c r="H67" s="67">
        <f t="shared" si="2"/>
        <v>-40000</v>
      </c>
      <c r="I67" s="61">
        <v>-40000</v>
      </c>
      <c r="J67" s="61"/>
      <c r="K67" s="61"/>
      <c r="L67" s="61"/>
      <c r="M67" s="61"/>
      <c r="N67" s="67">
        <f t="shared" si="3"/>
        <v>0</v>
      </c>
      <c r="O67" s="108"/>
      <c r="P67" s="108"/>
      <c r="Q67" s="108"/>
      <c r="R67" s="108"/>
      <c r="S67" s="85" t="s">
        <v>25</v>
      </c>
      <c r="T67" s="85" t="s">
        <v>25</v>
      </c>
      <c r="U67" s="85" t="s">
        <v>25</v>
      </c>
      <c r="V67" s="86" t="s">
        <v>25</v>
      </c>
      <c r="W67" s="4"/>
    </row>
    <row r="68" spans="1:23" ht="21">
      <c r="A68" s="89" t="s">
        <v>200</v>
      </c>
      <c r="B68" s="90" t="s">
        <v>165</v>
      </c>
      <c r="C68" s="78">
        <f t="shared" si="0"/>
        <v>0</v>
      </c>
      <c r="D68" s="67">
        <f t="shared" si="1"/>
        <v>0</v>
      </c>
      <c r="E68" s="110"/>
      <c r="F68" s="110"/>
      <c r="G68" s="61"/>
      <c r="H68" s="67">
        <f t="shared" si="2"/>
        <v>0</v>
      </c>
      <c r="I68" s="61"/>
      <c r="J68" s="61"/>
      <c r="K68" s="61"/>
      <c r="L68" s="61"/>
      <c r="M68" s="61"/>
      <c r="N68" s="67">
        <f t="shared" si="3"/>
        <v>0</v>
      </c>
      <c r="O68" s="108"/>
      <c r="P68" s="108"/>
      <c r="Q68" s="108"/>
      <c r="R68" s="108"/>
      <c r="S68" s="85" t="s">
        <v>25</v>
      </c>
      <c r="T68" s="85" t="s">
        <v>25</v>
      </c>
      <c r="U68" s="85" t="s">
        <v>25</v>
      </c>
      <c r="V68" s="86" t="s">
        <v>25</v>
      </c>
      <c r="W68" s="4"/>
    </row>
    <row r="69" spans="1:23" ht="16.5" thickBot="1">
      <c r="A69" s="114"/>
      <c r="B69" s="115" t="s">
        <v>63</v>
      </c>
      <c r="C69" s="116">
        <f>D69+H69+N69</f>
        <v>18706235.62</v>
      </c>
      <c r="D69" s="117">
        <f>E69+F69+G69</f>
        <v>16293774.620000001</v>
      </c>
      <c r="E69" s="117">
        <f>E5+E6</f>
        <v>5854382.62</v>
      </c>
      <c r="F69" s="117">
        <f>F5+F6</f>
        <v>7261100</v>
      </c>
      <c r="G69" s="117">
        <f>G5+G6+G66</f>
        <v>3178292</v>
      </c>
      <c r="H69" s="117">
        <f>I69+J69+K69+L69+M69</f>
        <v>1464800</v>
      </c>
      <c r="I69" s="117">
        <f>I5+I6+I66</f>
        <v>1362200</v>
      </c>
      <c r="J69" s="117">
        <f>J5+J6+J66</f>
        <v>0</v>
      </c>
      <c r="K69" s="117">
        <f>K5+K6+K66</f>
        <v>0</v>
      </c>
      <c r="L69" s="117">
        <f>L5+L6+L66</f>
        <v>102600</v>
      </c>
      <c r="M69" s="117">
        <f>M5+M6+M66</f>
        <v>0</v>
      </c>
      <c r="N69" s="117">
        <f t="shared" si="3"/>
        <v>947661</v>
      </c>
      <c r="O69" s="117">
        <f>O5+O6</f>
        <v>947661</v>
      </c>
      <c r="P69" s="117">
        <f>P5+P6</f>
        <v>0</v>
      </c>
      <c r="Q69" s="117">
        <f>Q5+Q6</f>
        <v>0</v>
      </c>
      <c r="R69" s="117">
        <f>R5+R6</f>
        <v>0</v>
      </c>
      <c r="S69" s="118" t="s">
        <v>25</v>
      </c>
      <c r="T69" s="119" t="s">
        <v>25</v>
      </c>
      <c r="U69" s="119" t="s">
        <v>25</v>
      </c>
      <c r="V69" s="120" t="s">
        <v>25</v>
      </c>
      <c r="W69" s="1"/>
    </row>
    <row r="70" spans="1:23" ht="45" customHeight="1">
      <c r="A70" s="121"/>
      <c r="B70" s="122"/>
      <c r="C70" s="268"/>
      <c r="D70" s="251"/>
      <c r="E70" s="251"/>
      <c r="F70" s="251"/>
      <c r="G70" s="251"/>
      <c r="H70" s="252"/>
      <c r="I70" s="252"/>
      <c r="J70" s="252"/>
      <c r="K70" s="252"/>
      <c r="L70" s="252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"/>
    </row>
    <row r="71" spans="1:23" ht="47.25" customHeight="1">
      <c r="A71" s="121"/>
      <c r="B71" s="122"/>
      <c r="C71" s="251"/>
      <c r="D71" s="251"/>
      <c r="E71" s="251"/>
      <c r="F71" s="251"/>
      <c r="G71" s="251"/>
      <c r="H71" s="252"/>
      <c r="I71" s="252"/>
      <c r="J71" s="252"/>
      <c r="K71" s="252"/>
      <c r="L71" s="252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"/>
    </row>
    <row r="72" spans="1:23" ht="44.25" customHeight="1">
      <c r="A72" s="121"/>
      <c r="B72" s="122"/>
      <c r="C72" s="251"/>
      <c r="D72" s="251"/>
      <c r="E72" s="251"/>
      <c r="F72" s="251"/>
      <c r="G72" s="251"/>
      <c r="H72" s="252"/>
      <c r="I72" s="252"/>
      <c r="J72" s="252"/>
      <c r="K72" s="252"/>
      <c r="L72" s="252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"/>
    </row>
    <row r="73" spans="1:23" ht="41.25" customHeight="1">
      <c r="A73" s="121"/>
      <c r="B73" s="124"/>
      <c r="C73" s="269"/>
      <c r="D73" s="269"/>
      <c r="E73" s="269"/>
      <c r="F73" s="269"/>
      <c r="G73" s="269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"/>
    </row>
    <row r="74" spans="1:23" ht="40.5" customHeight="1">
      <c r="A74" s="121"/>
      <c r="B74" s="125"/>
      <c r="C74" s="251"/>
      <c r="D74" s="251"/>
      <c r="E74" s="251"/>
      <c r="F74" s="251"/>
      <c r="G74" s="251"/>
      <c r="H74" s="252"/>
      <c r="I74" s="252"/>
      <c r="J74" s="252"/>
      <c r="K74" s="252"/>
      <c r="L74" s="252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"/>
    </row>
    <row r="75" spans="1:23" ht="49.5" customHeight="1" thickBot="1">
      <c r="A75" s="121"/>
      <c r="B75" s="125"/>
      <c r="C75" s="251"/>
      <c r="D75" s="251"/>
      <c r="E75" s="251"/>
      <c r="F75" s="251"/>
      <c r="G75" s="251"/>
      <c r="H75" s="252"/>
      <c r="I75" s="252"/>
      <c r="J75" s="252"/>
      <c r="K75" s="252"/>
      <c r="L75" s="252"/>
      <c r="M75" s="123"/>
      <c r="N75" s="123"/>
      <c r="O75" s="123"/>
      <c r="P75" s="123"/>
      <c r="Q75" s="123"/>
      <c r="R75" s="123"/>
      <c r="S75" s="126"/>
      <c r="T75" s="127"/>
      <c r="U75" s="127"/>
      <c r="V75" s="126"/>
      <c r="W75" s="1"/>
    </row>
    <row r="76" spans="1:23" ht="34.5" customHeight="1">
      <c r="A76" s="259" t="s">
        <v>1</v>
      </c>
      <c r="B76" s="248" t="s">
        <v>64</v>
      </c>
      <c r="C76" s="263" t="s">
        <v>65</v>
      </c>
      <c r="D76" s="265" t="s">
        <v>66</v>
      </c>
      <c r="E76" s="267" t="s">
        <v>5</v>
      </c>
      <c r="F76" s="267"/>
      <c r="G76" s="267"/>
      <c r="H76" s="265" t="s">
        <v>67</v>
      </c>
      <c r="I76" s="248" t="s">
        <v>5</v>
      </c>
      <c r="J76" s="248"/>
      <c r="K76" s="248"/>
      <c r="L76" s="248"/>
      <c r="M76" s="248"/>
      <c r="N76" s="248"/>
      <c r="O76" s="248"/>
      <c r="P76" s="248"/>
      <c r="Q76" s="248"/>
      <c r="R76" s="253" t="s">
        <v>217</v>
      </c>
      <c r="S76" s="249" t="s">
        <v>8</v>
      </c>
      <c r="T76" s="249"/>
      <c r="U76" s="249"/>
      <c r="V76" s="250"/>
      <c r="W76" s="1"/>
    </row>
    <row r="77" spans="1:23" ht="205.5" customHeight="1">
      <c r="A77" s="260"/>
      <c r="B77" s="262"/>
      <c r="C77" s="264"/>
      <c r="D77" s="266"/>
      <c r="E77" s="129" t="s">
        <v>9</v>
      </c>
      <c r="F77" s="129" t="s">
        <v>10</v>
      </c>
      <c r="G77" s="129" t="s">
        <v>11</v>
      </c>
      <c r="H77" s="266"/>
      <c r="I77" s="129" t="s">
        <v>12</v>
      </c>
      <c r="J77" s="129" t="s">
        <v>13</v>
      </c>
      <c r="K77" s="129" t="s">
        <v>14</v>
      </c>
      <c r="L77" s="129" t="s">
        <v>15</v>
      </c>
      <c r="M77" s="129" t="s">
        <v>16</v>
      </c>
      <c r="N77" s="128" t="s">
        <v>7</v>
      </c>
      <c r="O77" s="129" t="s">
        <v>17</v>
      </c>
      <c r="P77" s="129" t="s">
        <v>18</v>
      </c>
      <c r="Q77" s="129" t="s">
        <v>19</v>
      </c>
      <c r="R77" s="254"/>
      <c r="S77" s="129" t="s">
        <v>20</v>
      </c>
      <c r="T77" s="129" t="s">
        <v>21</v>
      </c>
      <c r="U77" s="129" t="s">
        <v>22</v>
      </c>
      <c r="V77" s="130" t="s">
        <v>23</v>
      </c>
      <c r="W77" s="3"/>
    </row>
    <row r="78" spans="1:23" ht="15">
      <c r="A78" s="261"/>
      <c r="B78" s="131">
        <v>1</v>
      </c>
      <c r="C78" s="131">
        <v>2</v>
      </c>
      <c r="D78" s="131">
        <v>3</v>
      </c>
      <c r="E78" s="131">
        <v>4</v>
      </c>
      <c r="F78" s="131">
        <v>5</v>
      </c>
      <c r="G78" s="131">
        <v>6</v>
      </c>
      <c r="H78" s="131">
        <v>7</v>
      </c>
      <c r="I78" s="131">
        <v>8</v>
      </c>
      <c r="J78" s="131">
        <v>9</v>
      </c>
      <c r="K78" s="131">
        <v>10</v>
      </c>
      <c r="L78" s="131">
        <v>11</v>
      </c>
      <c r="M78" s="131">
        <v>12</v>
      </c>
      <c r="N78" s="131">
        <v>13</v>
      </c>
      <c r="O78" s="131">
        <v>14</v>
      </c>
      <c r="P78" s="131">
        <v>15</v>
      </c>
      <c r="Q78" s="131">
        <v>16</v>
      </c>
      <c r="R78" s="131"/>
      <c r="S78" s="131">
        <v>17</v>
      </c>
      <c r="T78" s="131">
        <v>18</v>
      </c>
      <c r="U78" s="131">
        <v>19</v>
      </c>
      <c r="V78" s="132">
        <v>20</v>
      </c>
      <c r="W78" s="4"/>
    </row>
    <row r="79" spans="1:23" ht="15.75">
      <c r="A79" s="133" t="s">
        <v>68</v>
      </c>
      <c r="B79" s="82" t="s">
        <v>69</v>
      </c>
      <c r="C79" s="78">
        <f>D79+H79+N79</f>
        <v>18706235.62</v>
      </c>
      <c r="D79" s="78">
        <f>E79+F79+G79</f>
        <v>16293774.620000001</v>
      </c>
      <c r="E79" s="78">
        <f>E80+E81+E82+E83+E104+E105+E97+E98+E100</f>
        <v>5854382.62</v>
      </c>
      <c r="F79" s="78">
        <f>F80+F81+F82+F83+F104+F105+F97+F98+F100+F99</f>
        <v>7261100</v>
      </c>
      <c r="G79" s="78">
        <f>G80+G81+G82+G83+G104+G105+G97+G98+G100</f>
        <v>3178292</v>
      </c>
      <c r="H79" s="78">
        <f>I79+J79+K79+L79+M79</f>
        <v>1464800</v>
      </c>
      <c r="I79" s="78">
        <f>I80+I81+I82+I83+I104+I105+I97+I98+I100</f>
        <v>1362200</v>
      </c>
      <c r="J79" s="78">
        <f>J80+J81+J82+J83+J104+J105+J97+J98+J100</f>
        <v>0</v>
      </c>
      <c r="K79" s="78">
        <f>K80+K81+K82+K83+K104+K105+K97+K98+K100</f>
        <v>0</v>
      </c>
      <c r="L79" s="78">
        <f>L80+L81+L82+L83+L104+L105+L97+L98+L100</f>
        <v>102600</v>
      </c>
      <c r="M79" s="78">
        <f>M80+M81+M82+M83+M104+M105+M97+M98+M100</f>
        <v>0</v>
      </c>
      <c r="N79" s="78">
        <f>O79+P79+Q79+R79</f>
        <v>947661</v>
      </c>
      <c r="O79" s="78">
        <f>O80+O81+O82+O83+O104+O105+O97+O98+O100</f>
        <v>947661</v>
      </c>
      <c r="P79" s="78">
        <f>P80+P81+P82+P83+P104+P105+P97+P98+P100</f>
        <v>0</v>
      </c>
      <c r="Q79" s="78">
        <f>Q80+Q81+Q82+Q83+Q104+Q105+Q97+Q98+Q100</f>
        <v>0</v>
      </c>
      <c r="R79" s="78">
        <f>R80+R81+R82+R83+R104+R105+R97+R98+R100</f>
        <v>0</v>
      </c>
      <c r="S79" s="78" t="s">
        <v>25</v>
      </c>
      <c r="T79" s="78" t="s">
        <v>25</v>
      </c>
      <c r="U79" s="85" t="s">
        <v>25</v>
      </c>
      <c r="V79" s="86" t="s">
        <v>25</v>
      </c>
      <c r="W79" s="4"/>
    </row>
    <row r="80" spans="1:23" ht="23.25" customHeight="1">
      <c r="A80" s="134" t="s">
        <v>70</v>
      </c>
      <c r="B80" s="135" t="s">
        <v>71</v>
      </c>
      <c r="C80" s="78">
        <f aca="true" t="shared" si="4" ref="C80:C106">D80+H80+N80</f>
        <v>9777695</v>
      </c>
      <c r="D80" s="78">
        <f aca="true" t="shared" si="5" ref="D80:D107">E80+F80+G80</f>
        <v>9254577</v>
      </c>
      <c r="E80" s="62">
        <v>3780000</v>
      </c>
      <c r="F80" s="62">
        <v>5474577</v>
      </c>
      <c r="G80" s="62"/>
      <c r="H80" s="78">
        <f aca="true" t="shared" si="6" ref="H80:H107">I80+J80+K80+L80+M80</f>
        <v>523118</v>
      </c>
      <c r="I80" s="62">
        <v>523118</v>
      </c>
      <c r="J80" s="62"/>
      <c r="K80" s="62"/>
      <c r="L80" s="62"/>
      <c r="M80" s="62"/>
      <c r="N80" s="78">
        <f aca="true" t="shared" si="7" ref="N80:N107">O80+P80+Q80+R80</f>
        <v>0</v>
      </c>
      <c r="O80" s="62"/>
      <c r="P80" s="62"/>
      <c r="Q80" s="62"/>
      <c r="R80" s="62"/>
      <c r="S80" s="136" t="s">
        <v>25</v>
      </c>
      <c r="T80" s="136" t="s">
        <v>25</v>
      </c>
      <c r="U80" s="136" t="s">
        <v>25</v>
      </c>
      <c r="V80" s="137" t="s">
        <v>25</v>
      </c>
      <c r="W80" s="4"/>
    </row>
    <row r="81" spans="1:23" ht="24" customHeight="1">
      <c r="A81" s="134" t="s">
        <v>72</v>
      </c>
      <c r="B81" s="135" t="s">
        <v>73</v>
      </c>
      <c r="C81" s="78">
        <f t="shared" si="4"/>
        <v>0</v>
      </c>
      <c r="D81" s="78">
        <f t="shared" si="5"/>
        <v>0</v>
      </c>
      <c r="E81" s="62"/>
      <c r="F81" s="62"/>
      <c r="G81" s="62"/>
      <c r="H81" s="78">
        <f t="shared" si="6"/>
        <v>0</v>
      </c>
      <c r="I81" s="62"/>
      <c r="J81" s="62"/>
      <c r="K81" s="62"/>
      <c r="L81" s="62"/>
      <c r="M81" s="62"/>
      <c r="N81" s="78">
        <f t="shared" si="7"/>
        <v>0</v>
      </c>
      <c r="O81" s="62"/>
      <c r="P81" s="62"/>
      <c r="Q81" s="62"/>
      <c r="R81" s="62"/>
      <c r="S81" s="136" t="s">
        <v>25</v>
      </c>
      <c r="T81" s="136" t="s">
        <v>25</v>
      </c>
      <c r="U81" s="136" t="s">
        <v>25</v>
      </c>
      <c r="V81" s="137" t="s">
        <v>25</v>
      </c>
      <c r="W81" s="4"/>
    </row>
    <row r="82" spans="1:23" ht="24" customHeight="1">
      <c r="A82" s="134" t="s">
        <v>74</v>
      </c>
      <c r="B82" s="135" t="s">
        <v>75</v>
      </c>
      <c r="C82" s="78">
        <f t="shared" si="4"/>
        <v>2952865</v>
      </c>
      <c r="D82" s="78">
        <f t="shared" si="5"/>
        <v>2794883</v>
      </c>
      <c r="E82" s="62">
        <v>1165318</v>
      </c>
      <c r="F82" s="62">
        <v>1629565</v>
      </c>
      <c r="G82" s="62"/>
      <c r="H82" s="78">
        <f t="shared" si="6"/>
        <v>157982</v>
      </c>
      <c r="I82" s="62">
        <v>157982</v>
      </c>
      <c r="J82" s="62"/>
      <c r="K82" s="62"/>
      <c r="L82" s="62"/>
      <c r="M82" s="62"/>
      <c r="N82" s="78">
        <f t="shared" si="7"/>
        <v>0</v>
      </c>
      <c r="O82" s="62"/>
      <c r="P82" s="62"/>
      <c r="Q82" s="62"/>
      <c r="R82" s="62"/>
      <c r="S82" s="136" t="s">
        <v>25</v>
      </c>
      <c r="T82" s="136" t="s">
        <v>25</v>
      </c>
      <c r="U82" s="136" t="s">
        <v>25</v>
      </c>
      <c r="V82" s="137" t="s">
        <v>25</v>
      </c>
      <c r="W82" s="4"/>
    </row>
    <row r="83" spans="1:23" ht="26.25" customHeight="1">
      <c r="A83" s="134" t="s">
        <v>76</v>
      </c>
      <c r="B83" s="135" t="s">
        <v>77</v>
      </c>
      <c r="C83" s="78">
        <f t="shared" si="4"/>
        <v>2001319.62</v>
      </c>
      <c r="D83" s="78">
        <f t="shared" si="5"/>
        <v>811258.62</v>
      </c>
      <c r="E83" s="138">
        <f>E84+E85+E86+E93+E94+E95</f>
        <v>786258.62</v>
      </c>
      <c r="F83" s="138">
        <f>F84+F85+F86+F93+F94+F95</f>
        <v>0</v>
      </c>
      <c r="G83" s="138">
        <f>G84+G85+G86+G93+G94+G95</f>
        <v>25000</v>
      </c>
      <c r="H83" s="78">
        <f t="shared" si="6"/>
        <v>242400</v>
      </c>
      <c r="I83" s="138">
        <f>I84+I85+I86+I93+I94+I95</f>
        <v>242400</v>
      </c>
      <c r="J83" s="138">
        <f>J84+J85+J86+J93+J94+J95</f>
        <v>0</v>
      </c>
      <c r="K83" s="138">
        <f>K84+K85+K86+K93+K94+K95</f>
        <v>0</v>
      </c>
      <c r="L83" s="138">
        <f>L84+L85+L86+L93+L94+L95</f>
        <v>0</v>
      </c>
      <c r="M83" s="138">
        <f>M84+M85+M86+M93+M94+M95</f>
        <v>0</v>
      </c>
      <c r="N83" s="78">
        <f t="shared" si="7"/>
        <v>947661</v>
      </c>
      <c r="O83" s="138">
        <f>O84+O85+O86+O93+O94+O95</f>
        <v>947661</v>
      </c>
      <c r="P83" s="138">
        <f>P84+P85+P86+P93+P94+P95</f>
        <v>0</v>
      </c>
      <c r="Q83" s="138">
        <f>Q84+Q85+Q86+Q93+Q94+Q95</f>
        <v>0</v>
      </c>
      <c r="R83" s="138">
        <f>R84+R85+R86+R93+R94+R95</f>
        <v>0</v>
      </c>
      <c r="S83" s="136" t="s">
        <v>25</v>
      </c>
      <c r="T83" s="136" t="s">
        <v>25</v>
      </c>
      <c r="U83" s="136" t="s">
        <v>25</v>
      </c>
      <c r="V83" s="137" t="s">
        <v>25</v>
      </c>
      <c r="W83" s="4"/>
    </row>
    <row r="84" spans="1:23" ht="23.25" customHeight="1">
      <c r="A84" s="134" t="s">
        <v>78</v>
      </c>
      <c r="B84" s="135" t="s">
        <v>79</v>
      </c>
      <c r="C84" s="78">
        <f t="shared" si="4"/>
        <v>35000</v>
      </c>
      <c r="D84" s="78">
        <f t="shared" si="5"/>
        <v>35000</v>
      </c>
      <c r="E84" s="62">
        <v>35000</v>
      </c>
      <c r="F84" s="62"/>
      <c r="G84" s="62"/>
      <c r="H84" s="78">
        <f t="shared" si="6"/>
        <v>0</v>
      </c>
      <c r="I84" s="62"/>
      <c r="J84" s="62"/>
      <c r="K84" s="62"/>
      <c r="L84" s="62"/>
      <c r="M84" s="62"/>
      <c r="N84" s="78">
        <f t="shared" si="7"/>
        <v>0</v>
      </c>
      <c r="O84" s="62"/>
      <c r="P84" s="62"/>
      <c r="Q84" s="62"/>
      <c r="R84" s="62"/>
      <c r="S84" s="136" t="s">
        <v>25</v>
      </c>
      <c r="T84" s="136" t="s">
        <v>25</v>
      </c>
      <c r="U84" s="136" t="s">
        <v>25</v>
      </c>
      <c r="V84" s="137" t="s">
        <v>25</v>
      </c>
      <c r="W84" s="4"/>
    </row>
    <row r="85" spans="1:23" ht="24" customHeight="1">
      <c r="A85" s="134" t="s">
        <v>80</v>
      </c>
      <c r="B85" s="135" t="s">
        <v>81</v>
      </c>
      <c r="C85" s="78">
        <f t="shared" si="4"/>
        <v>1300</v>
      </c>
      <c r="D85" s="78">
        <f t="shared" si="5"/>
        <v>0</v>
      </c>
      <c r="E85" s="62"/>
      <c r="F85" s="62"/>
      <c r="G85" s="62"/>
      <c r="H85" s="78">
        <f t="shared" si="6"/>
        <v>1300</v>
      </c>
      <c r="I85" s="62">
        <v>1300</v>
      </c>
      <c r="J85" s="62"/>
      <c r="K85" s="62"/>
      <c r="L85" s="62"/>
      <c r="M85" s="62"/>
      <c r="N85" s="78">
        <f t="shared" si="7"/>
        <v>0</v>
      </c>
      <c r="O85" s="62"/>
      <c r="P85" s="62"/>
      <c r="Q85" s="62"/>
      <c r="R85" s="62"/>
      <c r="S85" s="136" t="s">
        <v>25</v>
      </c>
      <c r="T85" s="136" t="s">
        <v>25</v>
      </c>
      <c r="U85" s="136" t="s">
        <v>25</v>
      </c>
      <c r="V85" s="137" t="s">
        <v>25</v>
      </c>
      <c r="W85" s="4"/>
    </row>
    <row r="86" spans="1:23" ht="21.75" customHeight="1">
      <c r="A86" s="134" t="s">
        <v>82</v>
      </c>
      <c r="B86" s="135" t="s">
        <v>83</v>
      </c>
      <c r="C86" s="78">
        <f t="shared" si="4"/>
        <v>564000</v>
      </c>
      <c r="D86" s="78">
        <f t="shared" si="5"/>
        <v>532000</v>
      </c>
      <c r="E86" s="138">
        <f>E87+E88+E89+E90+E91+E92</f>
        <v>532000</v>
      </c>
      <c r="F86" s="138">
        <f>F87+F88+F89+F90+F91+F92</f>
        <v>0</v>
      </c>
      <c r="G86" s="138">
        <f>G87+G88+G89+G90+G91+G92</f>
        <v>0</v>
      </c>
      <c r="H86" s="78">
        <f t="shared" si="6"/>
        <v>32000</v>
      </c>
      <c r="I86" s="138">
        <f>I87+I88+I89+I90+I91+I92</f>
        <v>32000</v>
      </c>
      <c r="J86" s="138">
        <f>J87+J88+J89+J90+J91+J92</f>
        <v>0</v>
      </c>
      <c r="K86" s="138">
        <f>K87+K88+K89+K90+K91+K92</f>
        <v>0</v>
      </c>
      <c r="L86" s="138">
        <f>L87+L88+L89+L90+L91+L92</f>
        <v>0</v>
      </c>
      <c r="M86" s="138">
        <f>M87+M88+M89+M90+M91+M92</f>
        <v>0</v>
      </c>
      <c r="N86" s="78">
        <f t="shared" si="7"/>
        <v>0</v>
      </c>
      <c r="O86" s="138">
        <f>O87+O88+O89+O90+O91+O92</f>
        <v>0</v>
      </c>
      <c r="P86" s="138">
        <f>P87+P88+P89+P90+P91+P92</f>
        <v>0</v>
      </c>
      <c r="Q86" s="138">
        <f>Q87+Q88+Q89+Q90+Q91+Q92</f>
        <v>0</v>
      </c>
      <c r="R86" s="138">
        <f>R87+R88+R89+R90+R91+R92</f>
        <v>0</v>
      </c>
      <c r="S86" s="136" t="s">
        <v>25</v>
      </c>
      <c r="T86" s="136" t="s">
        <v>25</v>
      </c>
      <c r="U86" s="136" t="s">
        <v>25</v>
      </c>
      <c r="V86" s="137" t="s">
        <v>25</v>
      </c>
      <c r="W86" s="4"/>
    </row>
    <row r="87" spans="1:23" ht="21" customHeight="1">
      <c r="A87" s="134" t="s">
        <v>84</v>
      </c>
      <c r="B87" s="139" t="s">
        <v>85</v>
      </c>
      <c r="C87" s="78">
        <f t="shared" si="4"/>
        <v>360000</v>
      </c>
      <c r="D87" s="78">
        <f t="shared" si="5"/>
        <v>350000</v>
      </c>
      <c r="E87" s="62">
        <v>350000</v>
      </c>
      <c r="F87" s="62"/>
      <c r="G87" s="62"/>
      <c r="H87" s="78">
        <f t="shared" si="6"/>
        <v>10000</v>
      </c>
      <c r="I87" s="62">
        <v>10000</v>
      </c>
      <c r="J87" s="62"/>
      <c r="K87" s="62"/>
      <c r="L87" s="62"/>
      <c r="M87" s="62"/>
      <c r="N87" s="78">
        <f t="shared" si="7"/>
        <v>0</v>
      </c>
      <c r="O87" s="62"/>
      <c r="P87" s="62"/>
      <c r="Q87" s="62"/>
      <c r="R87" s="62"/>
      <c r="S87" s="136" t="s">
        <v>25</v>
      </c>
      <c r="T87" s="136" t="s">
        <v>25</v>
      </c>
      <c r="U87" s="136" t="s">
        <v>25</v>
      </c>
      <c r="V87" s="137" t="s">
        <v>25</v>
      </c>
      <c r="W87" s="4"/>
    </row>
    <row r="88" spans="1:23" ht="21" customHeight="1">
      <c r="A88" s="134" t="s">
        <v>86</v>
      </c>
      <c r="B88" s="139" t="s">
        <v>148</v>
      </c>
      <c r="C88" s="78">
        <f t="shared" si="4"/>
        <v>0</v>
      </c>
      <c r="D88" s="78">
        <f t="shared" si="5"/>
        <v>0</v>
      </c>
      <c r="E88" s="62"/>
      <c r="F88" s="62"/>
      <c r="G88" s="62"/>
      <c r="H88" s="78">
        <f t="shared" si="6"/>
        <v>0</v>
      </c>
      <c r="I88" s="62"/>
      <c r="J88" s="62"/>
      <c r="K88" s="62"/>
      <c r="L88" s="62"/>
      <c r="M88" s="62"/>
      <c r="N88" s="78">
        <f t="shared" si="7"/>
        <v>0</v>
      </c>
      <c r="O88" s="62"/>
      <c r="P88" s="62"/>
      <c r="Q88" s="62"/>
      <c r="R88" s="62"/>
      <c r="S88" s="136" t="s">
        <v>25</v>
      </c>
      <c r="T88" s="136" t="s">
        <v>25</v>
      </c>
      <c r="U88" s="136" t="s">
        <v>25</v>
      </c>
      <c r="V88" s="137" t="s">
        <v>25</v>
      </c>
      <c r="W88" s="4"/>
    </row>
    <row r="89" spans="1:23" ht="20.25" customHeight="1">
      <c r="A89" s="134" t="s">
        <v>88</v>
      </c>
      <c r="B89" s="139" t="s">
        <v>87</v>
      </c>
      <c r="C89" s="78">
        <f t="shared" si="4"/>
        <v>105000</v>
      </c>
      <c r="D89" s="78">
        <f t="shared" si="5"/>
        <v>95000</v>
      </c>
      <c r="E89" s="62">
        <v>95000</v>
      </c>
      <c r="F89" s="62"/>
      <c r="G89" s="62"/>
      <c r="H89" s="78">
        <f t="shared" si="6"/>
        <v>10000</v>
      </c>
      <c r="I89" s="62">
        <v>10000</v>
      </c>
      <c r="J89" s="62"/>
      <c r="K89" s="62"/>
      <c r="L89" s="62"/>
      <c r="M89" s="62"/>
      <c r="N89" s="78">
        <f t="shared" si="7"/>
        <v>0</v>
      </c>
      <c r="O89" s="62"/>
      <c r="P89" s="62"/>
      <c r="Q89" s="62"/>
      <c r="R89" s="62"/>
      <c r="S89" s="136" t="s">
        <v>25</v>
      </c>
      <c r="T89" s="136" t="s">
        <v>25</v>
      </c>
      <c r="U89" s="136" t="s">
        <v>25</v>
      </c>
      <c r="V89" s="137" t="s">
        <v>25</v>
      </c>
      <c r="W89" s="4"/>
    </row>
    <row r="90" spans="1:23" ht="21.75" customHeight="1">
      <c r="A90" s="134" t="s">
        <v>90</v>
      </c>
      <c r="B90" s="139" t="s">
        <v>89</v>
      </c>
      <c r="C90" s="78">
        <f t="shared" si="4"/>
        <v>61000</v>
      </c>
      <c r="D90" s="78">
        <f t="shared" si="5"/>
        <v>55000</v>
      </c>
      <c r="E90" s="62">
        <v>55000</v>
      </c>
      <c r="F90" s="62"/>
      <c r="G90" s="62"/>
      <c r="H90" s="78">
        <f t="shared" si="6"/>
        <v>6000</v>
      </c>
      <c r="I90" s="62">
        <v>6000</v>
      </c>
      <c r="J90" s="62"/>
      <c r="K90" s="62"/>
      <c r="L90" s="62"/>
      <c r="M90" s="62"/>
      <c r="N90" s="78">
        <f t="shared" si="7"/>
        <v>0</v>
      </c>
      <c r="O90" s="62"/>
      <c r="P90" s="62"/>
      <c r="Q90" s="62"/>
      <c r="R90" s="62"/>
      <c r="S90" s="136" t="s">
        <v>25</v>
      </c>
      <c r="T90" s="136" t="s">
        <v>25</v>
      </c>
      <c r="U90" s="136" t="s">
        <v>25</v>
      </c>
      <c r="V90" s="137" t="s">
        <v>25</v>
      </c>
      <c r="W90" s="4"/>
    </row>
    <row r="91" spans="1:23" ht="18.75" customHeight="1">
      <c r="A91" s="134" t="s">
        <v>92</v>
      </c>
      <c r="B91" s="139" t="s">
        <v>91</v>
      </c>
      <c r="C91" s="78">
        <f t="shared" si="4"/>
        <v>38000</v>
      </c>
      <c r="D91" s="78">
        <f t="shared" si="5"/>
        <v>32000</v>
      </c>
      <c r="E91" s="62">
        <v>32000</v>
      </c>
      <c r="F91" s="62"/>
      <c r="G91" s="62"/>
      <c r="H91" s="78">
        <f t="shared" si="6"/>
        <v>6000</v>
      </c>
      <c r="I91" s="62">
        <v>6000</v>
      </c>
      <c r="J91" s="62"/>
      <c r="K91" s="62"/>
      <c r="L91" s="62"/>
      <c r="M91" s="62"/>
      <c r="N91" s="78">
        <f t="shared" si="7"/>
        <v>0</v>
      </c>
      <c r="O91" s="62"/>
      <c r="P91" s="62"/>
      <c r="Q91" s="62"/>
      <c r="R91" s="62"/>
      <c r="S91" s="136" t="s">
        <v>25</v>
      </c>
      <c r="T91" s="136" t="s">
        <v>25</v>
      </c>
      <c r="U91" s="136" t="s">
        <v>25</v>
      </c>
      <c r="V91" s="137" t="s">
        <v>25</v>
      </c>
      <c r="W91" s="4"/>
    </row>
    <row r="92" spans="1:23" ht="18.75" customHeight="1">
      <c r="A92" s="134" t="s">
        <v>188</v>
      </c>
      <c r="B92" s="139" t="s">
        <v>218</v>
      </c>
      <c r="C92" s="78">
        <f t="shared" si="4"/>
        <v>0</v>
      </c>
      <c r="D92" s="78">
        <f t="shared" si="5"/>
        <v>0</v>
      </c>
      <c r="E92" s="62"/>
      <c r="F92" s="62"/>
      <c r="G92" s="62"/>
      <c r="H92" s="78">
        <f t="shared" si="6"/>
        <v>0</v>
      </c>
      <c r="I92" s="62"/>
      <c r="J92" s="62"/>
      <c r="K92" s="62"/>
      <c r="L92" s="62"/>
      <c r="M92" s="62"/>
      <c r="N92" s="78">
        <f t="shared" si="7"/>
        <v>0</v>
      </c>
      <c r="O92" s="62"/>
      <c r="P92" s="62"/>
      <c r="Q92" s="62"/>
      <c r="R92" s="62"/>
      <c r="S92" s="136" t="s">
        <v>25</v>
      </c>
      <c r="T92" s="136" t="s">
        <v>25</v>
      </c>
      <c r="U92" s="136" t="s">
        <v>25</v>
      </c>
      <c r="V92" s="137" t="s">
        <v>25</v>
      </c>
      <c r="W92" s="4"/>
    </row>
    <row r="93" spans="1:23" ht="24" customHeight="1">
      <c r="A93" s="134" t="s">
        <v>93</v>
      </c>
      <c r="B93" s="135" t="s">
        <v>94</v>
      </c>
      <c r="C93" s="78">
        <f t="shared" si="4"/>
        <v>0</v>
      </c>
      <c r="D93" s="78">
        <f t="shared" si="5"/>
        <v>0</v>
      </c>
      <c r="E93" s="62"/>
      <c r="F93" s="62"/>
      <c r="G93" s="62"/>
      <c r="H93" s="78">
        <f t="shared" si="6"/>
        <v>0</v>
      </c>
      <c r="I93" s="62"/>
      <c r="J93" s="62"/>
      <c r="K93" s="62"/>
      <c r="L93" s="62"/>
      <c r="M93" s="62"/>
      <c r="N93" s="78">
        <f t="shared" si="7"/>
        <v>0</v>
      </c>
      <c r="O93" s="62"/>
      <c r="P93" s="62"/>
      <c r="Q93" s="62"/>
      <c r="R93" s="62"/>
      <c r="S93" s="136" t="s">
        <v>25</v>
      </c>
      <c r="T93" s="136" t="s">
        <v>25</v>
      </c>
      <c r="U93" s="136" t="s">
        <v>25</v>
      </c>
      <c r="V93" s="137" t="s">
        <v>25</v>
      </c>
      <c r="W93" s="4"/>
    </row>
    <row r="94" spans="1:23" ht="21.75" customHeight="1">
      <c r="A94" s="134" t="s">
        <v>95</v>
      </c>
      <c r="B94" s="135" t="s">
        <v>96</v>
      </c>
      <c r="C94" s="78">
        <f t="shared" si="4"/>
        <v>1120195</v>
      </c>
      <c r="D94" s="78">
        <f t="shared" si="5"/>
        <v>102534</v>
      </c>
      <c r="E94" s="62">
        <v>102534</v>
      </c>
      <c r="F94" s="62"/>
      <c r="G94" s="62"/>
      <c r="H94" s="78">
        <f t="shared" si="6"/>
        <v>70000</v>
      </c>
      <c r="I94" s="62">
        <v>70000</v>
      </c>
      <c r="J94" s="62"/>
      <c r="K94" s="62"/>
      <c r="L94" s="62"/>
      <c r="M94" s="62"/>
      <c r="N94" s="78">
        <f t="shared" si="7"/>
        <v>947661</v>
      </c>
      <c r="O94" s="62">
        <v>947661</v>
      </c>
      <c r="P94" s="62"/>
      <c r="Q94" s="62"/>
      <c r="R94" s="62"/>
      <c r="S94" s="136" t="s">
        <v>25</v>
      </c>
      <c r="T94" s="136" t="s">
        <v>25</v>
      </c>
      <c r="U94" s="136" t="s">
        <v>25</v>
      </c>
      <c r="V94" s="137" t="s">
        <v>25</v>
      </c>
      <c r="W94" s="4"/>
    </row>
    <row r="95" spans="1:23" ht="20.25" customHeight="1">
      <c r="A95" s="134" t="s">
        <v>97</v>
      </c>
      <c r="B95" s="135" t="s">
        <v>191</v>
      </c>
      <c r="C95" s="78">
        <f t="shared" si="4"/>
        <v>280824.62</v>
      </c>
      <c r="D95" s="78">
        <f t="shared" si="5"/>
        <v>141724.62</v>
      </c>
      <c r="E95" s="62">
        <v>116724.62</v>
      </c>
      <c r="F95" s="62"/>
      <c r="G95" s="62">
        <v>25000</v>
      </c>
      <c r="H95" s="78">
        <f>I95+J95+K95+L95+M95</f>
        <v>139100</v>
      </c>
      <c r="I95" s="62">
        <v>139100</v>
      </c>
      <c r="J95" s="62"/>
      <c r="K95" s="62"/>
      <c r="L95" s="62"/>
      <c r="M95" s="62"/>
      <c r="N95" s="78">
        <f t="shared" si="7"/>
        <v>0</v>
      </c>
      <c r="O95" s="62"/>
      <c r="P95" s="62"/>
      <c r="Q95" s="62"/>
      <c r="R95" s="62"/>
      <c r="S95" s="136" t="s">
        <v>25</v>
      </c>
      <c r="T95" s="136" t="s">
        <v>25</v>
      </c>
      <c r="U95" s="136" t="s">
        <v>25</v>
      </c>
      <c r="V95" s="137" t="s">
        <v>25</v>
      </c>
      <c r="W95" s="4"/>
    </row>
    <row r="96" spans="1:23" ht="21" customHeight="1">
      <c r="A96" s="134" t="s">
        <v>98</v>
      </c>
      <c r="B96" s="140" t="s">
        <v>99</v>
      </c>
      <c r="C96" s="78">
        <f t="shared" si="4"/>
        <v>0</v>
      </c>
      <c r="D96" s="78">
        <f t="shared" si="5"/>
        <v>0</v>
      </c>
      <c r="E96" s="62"/>
      <c r="F96" s="62"/>
      <c r="G96" s="62"/>
      <c r="H96" s="78">
        <f t="shared" si="6"/>
        <v>0</v>
      </c>
      <c r="I96" s="62"/>
      <c r="J96" s="62"/>
      <c r="K96" s="62"/>
      <c r="L96" s="62"/>
      <c r="M96" s="62"/>
      <c r="N96" s="78">
        <f>O96+P96+Q96+R96</f>
        <v>0</v>
      </c>
      <c r="O96" s="62"/>
      <c r="P96" s="62"/>
      <c r="Q96" s="62"/>
      <c r="R96" s="62"/>
      <c r="S96" s="136" t="s">
        <v>25</v>
      </c>
      <c r="T96" s="136" t="s">
        <v>25</v>
      </c>
      <c r="U96" s="136" t="s">
        <v>25</v>
      </c>
      <c r="V96" s="137" t="s">
        <v>25</v>
      </c>
      <c r="W96" s="4"/>
    </row>
    <row r="97" spans="1:23" ht="33" customHeight="1">
      <c r="A97" s="134" t="s">
        <v>100</v>
      </c>
      <c r="B97" s="135" t="s">
        <v>193</v>
      </c>
      <c r="C97" s="78">
        <f t="shared" si="4"/>
        <v>0</v>
      </c>
      <c r="D97" s="78">
        <f t="shared" si="5"/>
        <v>0</v>
      </c>
      <c r="E97" s="62"/>
      <c r="F97" s="62"/>
      <c r="G97" s="62"/>
      <c r="H97" s="78">
        <f t="shared" si="6"/>
        <v>0</v>
      </c>
      <c r="I97" s="62"/>
      <c r="J97" s="62"/>
      <c r="K97" s="62"/>
      <c r="L97" s="62"/>
      <c r="M97" s="62"/>
      <c r="N97" s="78">
        <f t="shared" si="7"/>
        <v>0</v>
      </c>
      <c r="O97" s="62"/>
      <c r="P97" s="62"/>
      <c r="Q97" s="62"/>
      <c r="R97" s="62"/>
      <c r="S97" s="136" t="s">
        <v>25</v>
      </c>
      <c r="T97" s="136" t="s">
        <v>25</v>
      </c>
      <c r="U97" s="136" t="s">
        <v>25</v>
      </c>
      <c r="V97" s="137" t="s">
        <v>25</v>
      </c>
      <c r="W97" s="4"/>
    </row>
    <row r="98" spans="1:23" ht="15.75">
      <c r="A98" s="134" t="s">
        <v>102</v>
      </c>
      <c r="B98" s="135" t="s">
        <v>192</v>
      </c>
      <c r="C98" s="78">
        <f t="shared" si="4"/>
        <v>0</v>
      </c>
      <c r="D98" s="78">
        <f t="shared" si="5"/>
        <v>0</v>
      </c>
      <c r="E98" s="62"/>
      <c r="F98" s="62"/>
      <c r="G98" s="62"/>
      <c r="H98" s="78">
        <f t="shared" si="6"/>
        <v>0</v>
      </c>
      <c r="I98" s="62"/>
      <c r="J98" s="62"/>
      <c r="K98" s="62"/>
      <c r="L98" s="62"/>
      <c r="M98" s="62"/>
      <c r="N98" s="78">
        <f t="shared" si="7"/>
        <v>0</v>
      </c>
      <c r="O98" s="62"/>
      <c r="P98" s="62"/>
      <c r="Q98" s="62"/>
      <c r="R98" s="62"/>
      <c r="S98" s="136" t="s">
        <v>25</v>
      </c>
      <c r="T98" s="136" t="s">
        <v>25</v>
      </c>
      <c r="U98" s="136" t="s">
        <v>25</v>
      </c>
      <c r="V98" s="137" t="s">
        <v>25</v>
      </c>
      <c r="W98" s="4"/>
    </row>
    <row r="99" spans="1:23" ht="15.75">
      <c r="A99" s="134" t="s">
        <v>103</v>
      </c>
      <c r="B99" s="135" t="s">
        <v>253</v>
      </c>
      <c r="C99" s="78">
        <f>D99+H99+N99</f>
        <v>0</v>
      </c>
      <c r="D99" s="78">
        <f>E99+F99+G99</f>
        <v>0</v>
      </c>
      <c r="E99" s="62"/>
      <c r="F99" s="62"/>
      <c r="G99" s="62"/>
      <c r="H99" s="78">
        <f>I99+J99+K99+L99+M99</f>
        <v>0</v>
      </c>
      <c r="I99" s="62"/>
      <c r="J99" s="62"/>
      <c r="K99" s="62"/>
      <c r="L99" s="62"/>
      <c r="M99" s="62"/>
      <c r="N99" s="78">
        <f>O99+P99+Q99+R99</f>
        <v>0</v>
      </c>
      <c r="O99" s="62"/>
      <c r="P99" s="62"/>
      <c r="Q99" s="62"/>
      <c r="R99" s="62"/>
      <c r="S99" s="136"/>
      <c r="T99" s="136"/>
      <c r="U99" s="136"/>
      <c r="V99" s="137"/>
      <c r="W99" s="4"/>
    </row>
    <row r="100" spans="1:23" ht="15.75">
      <c r="A100" s="134" t="s">
        <v>189</v>
      </c>
      <c r="B100" s="135" t="s">
        <v>101</v>
      </c>
      <c r="C100" s="78">
        <f t="shared" si="4"/>
        <v>161506</v>
      </c>
      <c r="D100" s="78">
        <f t="shared" si="5"/>
        <v>122806</v>
      </c>
      <c r="E100" s="62">
        <v>122806</v>
      </c>
      <c r="F100" s="62"/>
      <c r="G100" s="62"/>
      <c r="H100" s="78">
        <f t="shared" si="6"/>
        <v>38700</v>
      </c>
      <c r="I100" s="62">
        <v>38700</v>
      </c>
      <c r="J100" s="62"/>
      <c r="K100" s="62"/>
      <c r="L100" s="62"/>
      <c r="M100" s="62"/>
      <c r="N100" s="78">
        <f t="shared" si="7"/>
        <v>0</v>
      </c>
      <c r="O100" s="62"/>
      <c r="P100" s="62"/>
      <c r="Q100" s="62"/>
      <c r="R100" s="62"/>
      <c r="S100" s="136" t="s">
        <v>25</v>
      </c>
      <c r="T100" s="136" t="s">
        <v>25</v>
      </c>
      <c r="U100" s="136" t="s">
        <v>25</v>
      </c>
      <c r="V100" s="137" t="s">
        <v>25</v>
      </c>
      <c r="W100" s="4"/>
    </row>
    <row r="101" spans="1:23" ht="15.75">
      <c r="A101" s="134" t="s">
        <v>254</v>
      </c>
      <c r="B101" s="139" t="s">
        <v>237</v>
      </c>
      <c r="C101" s="78">
        <f t="shared" si="4"/>
        <v>0</v>
      </c>
      <c r="D101" s="78">
        <f t="shared" si="5"/>
        <v>0</v>
      </c>
      <c r="E101" s="62"/>
      <c r="F101" s="62"/>
      <c r="G101" s="62"/>
      <c r="H101" s="78">
        <f t="shared" si="6"/>
        <v>0</v>
      </c>
      <c r="I101" s="62"/>
      <c r="J101" s="62"/>
      <c r="K101" s="62"/>
      <c r="L101" s="62"/>
      <c r="M101" s="62"/>
      <c r="N101" s="78">
        <f t="shared" si="7"/>
        <v>0</v>
      </c>
      <c r="O101" s="62"/>
      <c r="P101" s="62"/>
      <c r="Q101" s="62"/>
      <c r="R101" s="62"/>
      <c r="S101" s="136" t="s">
        <v>25</v>
      </c>
      <c r="T101" s="136" t="s">
        <v>25</v>
      </c>
      <c r="U101" s="136" t="s">
        <v>25</v>
      </c>
      <c r="V101" s="137" t="s">
        <v>25</v>
      </c>
      <c r="W101" s="4"/>
    </row>
    <row r="102" spans="1:23" ht="15.75">
      <c r="A102" s="134" t="s">
        <v>255</v>
      </c>
      <c r="B102" s="139" t="s">
        <v>238</v>
      </c>
      <c r="C102" s="78">
        <f t="shared" si="4"/>
        <v>119806</v>
      </c>
      <c r="D102" s="78">
        <f t="shared" si="5"/>
        <v>119806</v>
      </c>
      <c r="E102" s="62">
        <v>119806</v>
      </c>
      <c r="F102" s="62"/>
      <c r="G102" s="62"/>
      <c r="H102" s="78">
        <f t="shared" si="6"/>
        <v>0</v>
      </c>
      <c r="I102" s="62"/>
      <c r="J102" s="62"/>
      <c r="K102" s="62"/>
      <c r="L102" s="62"/>
      <c r="M102" s="62"/>
      <c r="N102" s="78">
        <f t="shared" si="7"/>
        <v>0</v>
      </c>
      <c r="O102" s="62"/>
      <c r="P102" s="62"/>
      <c r="Q102" s="62"/>
      <c r="R102" s="62"/>
      <c r="S102" s="136" t="s">
        <v>25</v>
      </c>
      <c r="T102" s="136" t="s">
        <v>25</v>
      </c>
      <c r="U102" s="136" t="s">
        <v>25</v>
      </c>
      <c r="V102" s="137" t="s">
        <v>25</v>
      </c>
      <c r="W102" s="4"/>
    </row>
    <row r="103" spans="1:23" ht="15.75">
      <c r="A103" s="134" t="s">
        <v>256</v>
      </c>
      <c r="B103" s="139" t="s">
        <v>219</v>
      </c>
      <c r="C103" s="78">
        <f t="shared" si="4"/>
        <v>0</v>
      </c>
      <c r="D103" s="78">
        <f t="shared" si="5"/>
        <v>0</v>
      </c>
      <c r="E103" s="62"/>
      <c r="F103" s="62"/>
      <c r="G103" s="62"/>
      <c r="H103" s="78">
        <f t="shared" si="6"/>
        <v>0</v>
      </c>
      <c r="I103" s="62"/>
      <c r="J103" s="62"/>
      <c r="K103" s="62"/>
      <c r="L103" s="62"/>
      <c r="M103" s="62"/>
      <c r="N103" s="78">
        <f t="shared" si="7"/>
        <v>0</v>
      </c>
      <c r="O103" s="62"/>
      <c r="P103" s="62"/>
      <c r="Q103" s="62"/>
      <c r="R103" s="62"/>
      <c r="S103" s="136" t="s">
        <v>25</v>
      </c>
      <c r="T103" s="136" t="s">
        <v>25</v>
      </c>
      <c r="U103" s="136" t="s">
        <v>25</v>
      </c>
      <c r="V103" s="137" t="s">
        <v>25</v>
      </c>
      <c r="W103" s="4"/>
    </row>
    <row r="104" spans="1:23" ht="30">
      <c r="A104" s="134" t="s">
        <v>190</v>
      </c>
      <c r="B104" s="135" t="s">
        <v>220</v>
      </c>
      <c r="C104" s="78">
        <f t="shared" si="4"/>
        <v>356958</v>
      </c>
      <c r="D104" s="78">
        <f t="shared" si="5"/>
        <v>156958</v>
      </c>
      <c r="E104" s="62"/>
      <c r="F104" s="62">
        <v>156958</v>
      </c>
      <c r="G104" s="62"/>
      <c r="H104" s="78">
        <f t="shared" si="6"/>
        <v>200000</v>
      </c>
      <c r="I104" s="62">
        <v>200000</v>
      </c>
      <c r="J104" s="62"/>
      <c r="K104" s="62"/>
      <c r="L104" s="62"/>
      <c r="M104" s="62"/>
      <c r="N104" s="78">
        <f t="shared" si="7"/>
        <v>0</v>
      </c>
      <c r="O104" s="62"/>
      <c r="P104" s="62"/>
      <c r="Q104" s="62"/>
      <c r="R104" s="62"/>
      <c r="S104" s="136" t="s">
        <v>25</v>
      </c>
      <c r="T104" s="136" t="s">
        <v>25</v>
      </c>
      <c r="U104" s="136" t="s">
        <v>25</v>
      </c>
      <c r="V104" s="137" t="s">
        <v>25</v>
      </c>
      <c r="W104" s="4"/>
    </row>
    <row r="105" spans="1:23" ht="30">
      <c r="A105" s="134" t="s">
        <v>257</v>
      </c>
      <c r="B105" s="135" t="s">
        <v>104</v>
      </c>
      <c r="C105" s="78">
        <f t="shared" si="4"/>
        <v>3455892</v>
      </c>
      <c r="D105" s="78">
        <f t="shared" si="5"/>
        <v>3153292</v>
      </c>
      <c r="E105" s="62"/>
      <c r="F105" s="62"/>
      <c r="G105" s="62">
        <v>3153292</v>
      </c>
      <c r="H105" s="78">
        <f t="shared" si="6"/>
        <v>302600</v>
      </c>
      <c r="I105" s="62">
        <v>200000</v>
      </c>
      <c r="J105" s="62"/>
      <c r="K105" s="62"/>
      <c r="L105" s="62">
        <v>102600</v>
      </c>
      <c r="M105" s="62"/>
      <c r="N105" s="78">
        <f t="shared" si="7"/>
        <v>0</v>
      </c>
      <c r="O105" s="62"/>
      <c r="P105" s="62"/>
      <c r="Q105" s="62"/>
      <c r="R105" s="62"/>
      <c r="S105" s="136" t="s">
        <v>25</v>
      </c>
      <c r="T105" s="136" t="s">
        <v>25</v>
      </c>
      <c r="U105" s="136" t="s">
        <v>25</v>
      </c>
      <c r="V105" s="137" t="s">
        <v>25</v>
      </c>
      <c r="W105" s="4"/>
    </row>
    <row r="106" spans="1:23" ht="15.75">
      <c r="A106" s="141" t="s">
        <v>258</v>
      </c>
      <c r="B106" s="135" t="s">
        <v>105</v>
      </c>
      <c r="C106" s="78">
        <f t="shared" si="4"/>
        <v>3051600</v>
      </c>
      <c r="D106" s="78">
        <f t="shared" si="5"/>
        <v>2949000</v>
      </c>
      <c r="E106" s="63"/>
      <c r="F106" s="63"/>
      <c r="G106" s="63">
        <v>2949000</v>
      </c>
      <c r="H106" s="78">
        <f t="shared" si="6"/>
        <v>102600</v>
      </c>
      <c r="I106" s="63"/>
      <c r="J106" s="63"/>
      <c r="K106" s="63"/>
      <c r="L106" s="63">
        <v>102600</v>
      </c>
      <c r="M106" s="63"/>
      <c r="N106" s="78">
        <f t="shared" si="7"/>
        <v>0</v>
      </c>
      <c r="O106" s="63"/>
      <c r="P106" s="63"/>
      <c r="Q106" s="63"/>
      <c r="R106" s="63"/>
      <c r="S106" s="136" t="s">
        <v>25</v>
      </c>
      <c r="T106" s="136" t="s">
        <v>25</v>
      </c>
      <c r="U106" s="136" t="s">
        <v>25</v>
      </c>
      <c r="V106" s="137" t="s">
        <v>25</v>
      </c>
      <c r="W106" s="4"/>
    </row>
    <row r="107" spans="1:23" ht="30.75" thickBot="1">
      <c r="A107" s="142" t="s">
        <v>259</v>
      </c>
      <c r="B107" s="143" t="s">
        <v>221</v>
      </c>
      <c r="C107" s="116">
        <f>D107+H107+N107</f>
        <v>0</v>
      </c>
      <c r="D107" s="116">
        <f t="shared" si="5"/>
        <v>0</v>
      </c>
      <c r="E107" s="64"/>
      <c r="F107" s="64"/>
      <c r="G107" s="64"/>
      <c r="H107" s="116">
        <f t="shared" si="6"/>
        <v>0</v>
      </c>
      <c r="I107" s="64"/>
      <c r="J107" s="64"/>
      <c r="K107" s="64"/>
      <c r="L107" s="64"/>
      <c r="M107" s="64"/>
      <c r="N107" s="116">
        <f t="shared" si="7"/>
        <v>0</v>
      </c>
      <c r="O107" s="64"/>
      <c r="P107" s="64"/>
      <c r="Q107" s="64"/>
      <c r="R107" s="64"/>
      <c r="S107" s="144" t="s">
        <v>25</v>
      </c>
      <c r="T107" s="144" t="s">
        <v>25</v>
      </c>
      <c r="U107" s="144" t="s">
        <v>25</v>
      </c>
      <c r="V107" s="145" t="s">
        <v>25</v>
      </c>
      <c r="W107" s="4"/>
    </row>
    <row r="108" spans="1:23" ht="15">
      <c r="A108" s="146"/>
      <c r="B108" s="147"/>
      <c r="C108" s="148"/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  <c r="S108" s="146"/>
      <c r="T108" s="146"/>
      <c r="U108" s="146"/>
      <c r="V108" s="146"/>
      <c r="W108" s="1"/>
    </row>
    <row r="109" spans="1:22" ht="21">
      <c r="A109" s="149"/>
      <c r="B109" s="150" t="s">
        <v>222</v>
      </c>
      <c r="C109" s="279" t="s">
        <v>223</v>
      </c>
      <c r="D109" s="279"/>
      <c r="E109" s="279"/>
      <c r="F109" s="279"/>
      <c r="G109" s="279"/>
      <c r="H109" s="279"/>
      <c r="I109" s="280"/>
      <c r="J109" s="281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</row>
    <row r="110" spans="1:22" ht="15">
      <c r="A110" s="149"/>
      <c r="B110" s="149"/>
      <c r="C110" s="149"/>
      <c r="D110" s="149"/>
      <c r="E110" s="149"/>
      <c r="F110" s="149"/>
      <c r="G110" s="151"/>
      <c r="H110" s="151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</row>
    <row r="111" spans="1:22" ht="21">
      <c r="A111" s="149"/>
      <c r="B111" s="149"/>
      <c r="C111" s="149"/>
      <c r="D111" s="276" t="s">
        <v>228</v>
      </c>
      <c r="E111" s="276"/>
      <c r="F111" s="276"/>
      <c r="G111" s="277"/>
      <c r="H111" s="277"/>
      <c r="I111" s="277"/>
      <c r="J111" s="277"/>
      <c r="K111" s="152"/>
      <c r="L111" s="278" t="s">
        <v>266</v>
      </c>
      <c r="M111" s="278"/>
      <c r="N111" s="278"/>
      <c r="O111" s="149"/>
      <c r="P111" s="149"/>
      <c r="Q111" s="149"/>
      <c r="R111" s="149"/>
      <c r="S111" s="149"/>
      <c r="T111" s="149"/>
      <c r="U111" s="149"/>
      <c r="V111" s="149"/>
    </row>
    <row r="112" spans="1:22" ht="21">
      <c r="A112" s="149"/>
      <c r="B112" s="149"/>
      <c r="C112" s="149"/>
      <c r="D112" s="153"/>
      <c r="E112" s="153"/>
      <c r="F112" s="153"/>
      <c r="G112" s="274" t="s">
        <v>224</v>
      </c>
      <c r="H112" s="274"/>
      <c r="I112" s="274"/>
      <c r="J112" s="274"/>
      <c r="K112" s="152"/>
      <c r="L112" s="275" t="s">
        <v>225</v>
      </c>
      <c r="M112" s="275"/>
      <c r="N112" s="275"/>
      <c r="O112" s="149"/>
      <c r="P112" s="149"/>
      <c r="Q112" s="149"/>
      <c r="R112" s="149"/>
      <c r="S112" s="149"/>
      <c r="T112" s="149"/>
      <c r="U112" s="149"/>
      <c r="V112" s="149"/>
    </row>
    <row r="113" spans="1:22" ht="21">
      <c r="A113" s="149"/>
      <c r="B113" s="149"/>
      <c r="C113" s="149"/>
      <c r="D113" s="276" t="s">
        <v>226</v>
      </c>
      <c r="E113" s="276"/>
      <c r="F113" s="276"/>
      <c r="G113" s="277"/>
      <c r="H113" s="277"/>
      <c r="I113" s="277"/>
      <c r="J113" s="277"/>
      <c r="K113" s="154"/>
      <c r="L113" s="278" t="s">
        <v>267</v>
      </c>
      <c r="M113" s="278"/>
      <c r="N113" s="278"/>
      <c r="O113" s="149"/>
      <c r="P113" s="149"/>
      <c r="Q113" s="149"/>
      <c r="R113" s="149"/>
      <c r="S113" s="149"/>
      <c r="T113" s="149"/>
      <c r="U113" s="149"/>
      <c r="V113" s="149"/>
    </row>
    <row r="114" spans="1:22" ht="15">
      <c r="A114" s="149"/>
      <c r="B114" s="149"/>
      <c r="C114" s="149"/>
      <c r="D114" s="149"/>
      <c r="E114" s="149"/>
      <c r="F114" s="149"/>
      <c r="G114" s="274" t="s">
        <v>224</v>
      </c>
      <c r="H114" s="274"/>
      <c r="I114" s="274"/>
      <c r="J114" s="274"/>
      <c r="K114" s="154"/>
      <c r="L114" s="274" t="s">
        <v>225</v>
      </c>
      <c r="M114" s="274"/>
      <c r="N114" s="274"/>
      <c r="O114" s="149"/>
      <c r="P114" s="149"/>
      <c r="Q114" s="149"/>
      <c r="R114" s="149"/>
      <c r="S114" s="149"/>
      <c r="T114" s="149"/>
      <c r="U114" s="149"/>
      <c r="V114" s="149"/>
    </row>
    <row r="115" spans="1:22" ht="15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</row>
    <row r="116" spans="1:22" ht="15">
      <c r="A116" s="149"/>
      <c r="B116" s="149" t="s">
        <v>227</v>
      </c>
      <c r="C116" s="274"/>
      <c r="D116" s="274"/>
      <c r="E116" s="274"/>
      <c r="F116" s="274"/>
      <c r="G116" s="154"/>
      <c r="H116" s="278" t="s">
        <v>267</v>
      </c>
      <c r="I116" s="278"/>
      <c r="J116" s="278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</row>
    <row r="117" spans="1:22" ht="15">
      <c r="A117" s="149"/>
      <c r="B117" s="149"/>
      <c r="C117" s="275" t="s">
        <v>224</v>
      </c>
      <c r="D117" s="275"/>
      <c r="E117" s="275"/>
      <c r="F117" s="275"/>
      <c r="G117" s="154"/>
      <c r="H117" s="275" t="s">
        <v>225</v>
      </c>
      <c r="I117" s="275"/>
      <c r="J117" s="275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</row>
    <row r="118" spans="1:22" ht="15">
      <c r="A118" s="149"/>
      <c r="B118" s="69" t="s">
        <v>268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</row>
    <row r="119" spans="1:22" ht="15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</row>
    <row r="120" spans="1:22" ht="15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</row>
    <row r="121" spans="1:22" ht="15">
      <c r="A121" s="149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</row>
    <row r="122" spans="1:22" ht="15">
      <c r="A122" s="149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</row>
    <row r="123" spans="1:22" ht="15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</row>
    <row r="124" spans="1:22" ht="15">
      <c r="A124" s="149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</row>
    <row r="125" spans="1:22" ht="15">
      <c r="A125" s="149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</row>
    <row r="126" spans="1:22" ht="15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</row>
    <row r="127" spans="1:22" ht="15">
      <c r="A127" s="149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</row>
    <row r="128" spans="1:22" ht="15">
      <c r="A128" s="149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</row>
    <row r="129" spans="1:22" ht="15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</row>
    <row r="130" spans="1:22" ht="15">
      <c r="A130" s="149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</row>
    <row r="131" spans="1:22" ht="15">
      <c r="A131" s="149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51"/>
      <c r="O131" s="149"/>
      <c r="P131" s="149"/>
      <c r="Q131" s="149"/>
      <c r="R131" s="149"/>
      <c r="S131" s="149"/>
      <c r="T131" s="149"/>
      <c r="U131" s="149"/>
      <c r="V131" s="149"/>
    </row>
    <row r="132" spans="1:22" ht="15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</row>
    <row r="133" spans="1:22" ht="15">
      <c r="A133" s="149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</row>
    <row r="134" spans="1:22" ht="15">
      <c r="A134" s="149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</row>
    <row r="135" spans="1:22" ht="15">
      <c r="A135" s="149"/>
      <c r="B135" s="155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49"/>
      <c r="V135" s="149"/>
    </row>
    <row r="136" spans="1:23" ht="15">
      <c r="A136" s="146"/>
      <c r="B136" s="156" t="s">
        <v>229</v>
      </c>
      <c r="C136" s="157">
        <f>C69-C79</f>
        <v>0</v>
      </c>
      <c r="D136" s="157">
        <f aca="true" t="shared" si="8" ref="D136:R136">D69-D79</f>
        <v>0</v>
      </c>
      <c r="E136" s="157">
        <f t="shared" si="8"/>
        <v>0</v>
      </c>
      <c r="F136" s="157">
        <f t="shared" si="8"/>
        <v>0</v>
      </c>
      <c r="G136" s="157">
        <f>G69-G79</f>
        <v>0</v>
      </c>
      <c r="H136" s="157">
        <f t="shared" si="8"/>
        <v>0</v>
      </c>
      <c r="I136" s="157">
        <f t="shared" si="8"/>
        <v>0</v>
      </c>
      <c r="J136" s="157">
        <f t="shared" si="8"/>
        <v>0</v>
      </c>
      <c r="K136" s="157">
        <f t="shared" si="8"/>
        <v>0</v>
      </c>
      <c r="L136" s="157">
        <f t="shared" si="8"/>
        <v>0</v>
      </c>
      <c r="M136" s="157">
        <f t="shared" si="8"/>
        <v>0</v>
      </c>
      <c r="N136" s="157">
        <f t="shared" si="8"/>
        <v>0</v>
      </c>
      <c r="O136" s="157">
        <f t="shared" si="8"/>
        <v>0</v>
      </c>
      <c r="P136" s="157">
        <f t="shared" si="8"/>
        <v>0</v>
      </c>
      <c r="Q136" s="157">
        <f t="shared" si="8"/>
        <v>0</v>
      </c>
      <c r="R136" s="157">
        <f t="shared" si="8"/>
        <v>0</v>
      </c>
      <c r="S136" s="158"/>
      <c r="T136" s="158"/>
      <c r="U136" s="146"/>
      <c r="V136" s="146"/>
      <c r="W136" s="1"/>
    </row>
    <row r="137" spans="1:22" ht="15">
      <c r="A137" s="149"/>
      <c r="B137" s="155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49"/>
      <c r="V137" s="149"/>
    </row>
    <row r="138" spans="1:22" ht="51">
      <c r="A138" s="121"/>
      <c r="B138" s="160" t="s">
        <v>231</v>
      </c>
      <c r="C138" s="244"/>
      <c r="D138" s="245"/>
      <c r="E138" s="245"/>
      <c r="F138" s="245"/>
      <c r="G138" s="245"/>
      <c r="H138" s="246"/>
      <c r="I138" s="246"/>
      <c r="J138" s="246"/>
      <c r="K138" s="246"/>
      <c r="L138" s="246"/>
      <c r="M138" s="163"/>
      <c r="N138" s="163"/>
      <c r="O138" s="163"/>
      <c r="P138" s="163"/>
      <c r="Q138" s="163"/>
      <c r="R138" s="163"/>
      <c r="S138" s="163"/>
      <c r="T138" s="163"/>
      <c r="U138" s="149"/>
      <c r="V138" s="149"/>
    </row>
    <row r="139" spans="1:22" ht="51">
      <c r="A139" s="121"/>
      <c r="B139" s="159" t="s">
        <v>232</v>
      </c>
      <c r="C139" s="245"/>
      <c r="D139" s="245"/>
      <c r="E139" s="245"/>
      <c r="F139" s="245"/>
      <c r="G139" s="245"/>
      <c r="H139" s="246"/>
      <c r="I139" s="246"/>
      <c r="J139" s="246"/>
      <c r="K139" s="246"/>
      <c r="L139" s="246"/>
      <c r="M139" s="163"/>
      <c r="N139" s="163"/>
      <c r="O139" s="163"/>
      <c r="P139" s="163"/>
      <c r="Q139" s="163"/>
      <c r="R139" s="163"/>
      <c r="S139" s="163"/>
      <c r="T139" s="163"/>
      <c r="U139" s="149"/>
      <c r="V139" s="149"/>
    </row>
    <row r="140" spans="1:22" ht="51">
      <c r="A140" s="121"/>
      <c r="B140" s="159" t="s">
        <v>233</v>
      </c>
      <c r="C140" s="245"/>
      <c r="D140" s="245"/>
      <c r="E140" s="245"/>
      <c r="F140" s="245"/>
      <c r="G140" s="245"/>
      <c r="H140" s="246"/>
      <c r="I140" s="246"/>
      <c r="J140" s="246"/>
      <c r="K140" s="246"/>
      <c r="L140" s="246"/>
      <c r="M140" s="163"/>
      <c r="N140" s="163"/>
      <c r="O140" s="163"/>
      <c r="P140" s="163"/>
      <c r="Q140" s="163"/>
      <c r="R140" s="163"/>
      <c r="S140" s="163"/>
      <c r="T140" s="163"/>
      <c r="U140" s="149"/>
      <c r="V140" s="149"/>
    </row>
    <row r="141" spans="1:22" ht="36">
      <c r="A141" s="121"/>
      <c r="B141" s="160" t="s">
        <v>234</v>
      </c>
      <c r="C141" s="247" t="s">
        <v>230</v>
      </c>
      <c r="D141" s="247"/>
      <c r="E141" s="247"/>
      <c r="F141" s="247"/>
      <c r="G141" s="247"/>
      <c r="H141" s="161"/>
      <c r="I141" s="161"/>
      <c r="J141" s="161"/>
      <c r="K141" s="161"/>
      <c r="L141" s="161"/>
      <c r="M141" s="155"/>
      <c r="N141" s="155"/>
      <c r="O141" s="155"/>
      <c r="P141" s="155"/>
      <c r="Q141" s="155"/>
      <c r="R141" s="155"/>
      <c r="S141" s="155"/>
      <c r="T141" s="155"/>
      <c r="U141" s="149"/>
      <c r="V141" s="149"/>
    </row>
    <row r="142" spans="1:22" ht="38.25">
      <c r="A142" s="121"/>
      <c r="B142" s="162" t="s">
        <v>235</v>
      </c>
      <c r="C142" s="245"/>
      <c r="D142" s="245"/>
      <c r="E142" s="245"/>
      <c r="F142" s="245"/>
      <c r="G142" s="245"/>
      <c r="H142" s="246"/>
      <c r="I142" s="246"/>
      <c r="J142" s="246"/>
      <c r="K142" s="246"/>
      <c r="L142" s="246"/>
      <c r="M142" s="163"/>
      <c r="N142" s="163"/>
      <c r="O142" s="163"/>
      <c r="P142" s="163"/>
      <c r="Q142" s="163"/>
      <c r="R142" s="163"/>
      <c r="S142" s="163"/>
      <c r="T142" s="163"/>
      <c r="U142" s="149"/>
      <c r="V142" s="149"/>
    </row>
    <row r="143" spans="1:22" ht="53.25">
      <c r="A143" s="121"/>
      <c r="B143" s="162" t="s">
        <v>236</v>
      </c>
      <c r="C143" s="245"/>
      <c r="D143" s="245"/>
      <c r="E143" s="245"/>
      <c r="F143" s="245"/>
      <c r="G143" s="245"/>
      <c r="H143" s="246"/>
      <c r="I143" s="246"/>
      <c r="J143" s="246"/>
      <c r="K143" s="246"/>
      <c r="L143" s="246"/>
      <c r="M143" s="163"/>
      <c r="N143" s="163"/>
      <c r="O143" s="163"/>
      <c r="P143" s="163"/>
      <c r="Q143" s="163"/>
      <c r="R143" s="163"/>
      <c r="S143" s="163"/>
      <c r="T143" s="163"/>
      <c r="U143" s="149"/>
      <c r="V143" s="149"/>
    </row>
    <row r="144" spans="1:22" ht="15">
      <c r="A144" s="149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</row>
    <row r="145" spans="1:22" ht="15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</row>
    <row r="146" spans="1:22" ht="15">
      <c r="A146" s="149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</row>
    <row r="147" spans="1:22" ht="15">
      <c r="A147" s="149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</row>
    <row r="148" spans="1:22" ht="15">
      <c r="A148" s="149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</row>
    <row r="149" spans="1:22" ht="15">
      <c r="A149" s="149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</row>
    <row r="150" spans="1:22" ht="15">
      <c r="A150" s="149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</row>
    <row r="151" spans="1:22" ht="15">
      <c r="A151" s="149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</row>
    <row r="152" spans="1:22" ht="15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</row>
    <row r="153" spans="1:22" ht="15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</row>
    <row r="154" spans="1:22" ht="15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</row>
    <row r="155" spans="1:22" ht="15">
      <c r="A155" s="149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</row>
    <row r="156" spans="1:22" ht="15">
      <c r="A156" s="149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</row>
    <row r="157" spans="1:22" ht="15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</row>
    <row r="158" spans="1:22" ht="15">
      <c r="A158" s="149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</row>
    <row r="159" spans="1:22" ht="15">
      <c r="A159" s="149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</row>
    <row r="160" spans="1:22" ht="15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</row>
    <row r="161" spans="1:22" ht="15">
      <c r="A161" s="149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</row>
    <row r="162" spans="1:22" ht="15">
      <c r="A162" s="149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</row>
    <row r="163" spans="1:22" ht="15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</row>
    <row r="164" spans="1:22" ht="15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</row>
    <row r="165" spans="1:22" ht="15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</row>
    <row r="166" spans="1:22" ht="15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</row>
    <row r="167" spans="1:22" ht="15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</row>
    <row r="168" spans="1:22" ht="15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</row>
    <row r="169" spans="1:22" ht="15">
      <c r="A169" s="149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</row>
    <row r="170" spans="1:22" ht="15">
      <c r="A170" s="149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</row>
    <row r="171" spans="1:22" ht="15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</row>
    <row r="172" spans="1:22" ht="15">
      <c r="A172" s="149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</row>
    <row r="173" spans="1:22" ht="15">
      <c r="A173" s="149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</row>
    <row r="174" spans="1:22" ht="15">
      <c r="A174" s="149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</row>
    <row r="175" spans="1:22" ht="15">
      <c r="A175" s="149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</row>
    <row r="176" spans="1:22" ht="15">
      <c r="A176" s="149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</row>
    <row r="177" spans="1:22" ht="15">
      <c r="A177" s="149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</row>
    <row r="178" spans="1:22" ht="15">
      <c r="A178" s="149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</row>
    <row r="179" spans="1:22" ht="15">
      <c r="A179" s="149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</row>
    <row r="180" spans="1:22" ht="15">
      <c r="A180" s="149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</row>
    <row r="181" spans="1:22" ht="15">
      <c r="A181" s="149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</row>
    <row r="182" spans="1:22" ht="15">
      <c r="A182" s="149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</row>
    <row r="183" spans="1:22" ht="15">
      <c r="A183" s="149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</row>
    <row r="184" spans="1:22" ht="15">
      <c r="A184" s="149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</row>
    <row r="185" spans="1:22" ht="15">
      <c r="A185" s="149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</row>
    <row r="186" spans="1:22" ht="15">
      <c r="A186" s="149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</row>
    <row r="187" spans="1:22" ht="15">
      <c r="A187" s="149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</row>
    <row r="188" spans="1:22" ht="15">
      <c r="A188" s="149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</row>
    <row r="189" spans="1:22" ht="15">
      <c r="A189" s="149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</row>
    <row r="190" spans="1:22" ht="15">
      <c r="A190" s="149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</row>
    <row r="191" spans="1:22" ht="15">
      <c r="A191" s="149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</row>
    <row r="192" spans="1:22" ht="15">
      <c r="A192" s="149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</row>
    <row r="193" spans="1:22" ht="15">
      <c r="A193" s="149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</row>
    <row r="194" spans="1:22" ht="15">
      <c r="A194" s="149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</row>
    <row r="195" spans="1:22" ht="15">
      <c r="A195" s="149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</row>
    <row r="196" spans="1:22" ht="15">
      <c r="A196" s="149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</row>
    <row r="197" spans="1:22" ht="15">
      <c r="A197" s="149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</row>
    <row r="198" spans="1:22" ht="15">
      <c r="A198" s="149"/>
      <c r="B198" s="149"/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</row>
    <row r="199" spans="1:22" ht="15">
      <c r="A199" s="149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</row>
    <row r="200" spans="1:22" ht="15">
      <c r="A200" s="149"/>
      <c r="B200" s="149"/>
      <c r="C200" s="149"/>
      <c r="D200" s="149"/>
      <c r="E200" s="149"/>
      <c r="F200" s="149"/>
      <c r="G200" s="149"/>
      <c r="H200" s="149"/>
      <c r="I200" s="149"/>
      <c r="J200" s="149"/>
      <c r="K200" s="149"/>
      <c r="L200" s="149"/>
      <c r="M200" s="149"/>
      <c r="N200" s="149"/>
      <c r="O200" s="149"/>
      <c r="P200" s="149"/>
      <c r="Q200" s="149"/>
      <c r="R200" s="149"/>
      <c r="S200" s="149"/>
      <c r="T200" s="149"/>
      <c r="U200" s="149"/>
      <c r="V200" s="149"/>
    </row>
    <row r="201" spans="1:22" ht="15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</row>
    <row r="202" spans="1:22" ht="15">
      <c r="A202" s="149"/>
      <c r="B202" s="149"/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</row>
    <row r="203" spans="1:22" ht="15">
      <c r="A203" s="149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  <c r="T203" s="149"/>
      <c r="U203" s="149"/>
      <c r="V203" s="149"/>
    </row>
    <row r="204" spans="1:22" ht="15">
      <c r="A204" s="149"/>
      <c r="B204" s="149"/>
      <c r="C204" s="149"/>
      <c r="D204" s="149"/>
      <c r="E204" s="149"/>
      <c r="F204" s="149"/>
      <c r="G204" s="149"/>
      <c r="H204" s="149"/>
      <c r="I204" s="149"/>
      <c r="J204" s="149"/>
      <c r="K204" s="149"/>
      <c r="L204" s="149"/>
      <c r="M204" s="149"/>
      <c r="N204" s="149"/>
      <c r="O204" s="149"/>
      <c r="P204" s="149"/>
      <c r="Q204" s="149"/>
      <c r="R204" s="149"/>
      <c r="S204" s="149"/>
      <c r="T204" s="149"/>
      <c r="U204" s="149"/>
      <c r="V204" s="149"/>
    </row>
    <row r="205" spans="1:22" ht="15">
      <c r="A205" s="149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  <c r="T205" s="149"/>
      <c r="U205" s="149"/>
      <c r="V205" s="149"/>
    </row>
    <row r="206" spans="1:22" ht="15">
      <c r="A206" s="149"/>
      <c r="B206" s="149"/>
      <c r="C206" s="149"/>
      <c r="D206" s="149"/>
      <c r="E206" s="149"/>
      <c r="F206" s="149"/>
      <c r="G206" s="149"/>
      <c r="H206" s="149"/>
      <c r="I206" s="149"/>
      <c r="J206" s="149"/>
      <c r="K206" s="149"/>
      <c r="L206" s="149"/>
      <c r="M206" s="149"/>
      <c r="N206" s="149"/>
      <c r="O206" s="149"/>
      <c r="P206" s="149"/>
      <c r="Q206" s="149"/>
      <c r="R206" s="149"/>
      <c r="S206" s="149"/>
      <c r="T206" s="149"/>
      <c r="U206" s="149"/>
      <c r="V206" s="149"/>
    </row>
    <row r="207" spans="1:22" ht="15">
      <c r="A207" s="149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  <c r="T207" s="149"/>
      <c r="U207" s="149"/>
      <c r="V207" s="149"/>
    </row>
    <row r="208" spans="1:22" ht="15">
      <c r="A208" s="149"/>
      <c r="B208" s="149"/>
      <c r="C208" s="149"/>
      <c r="D208" s="149"/>
      <c r="E208" s="149"/>
      <c r="F208" s="149"/>
      <c r="G208" s="149"/>
      <c r="H208" s="149"/>
      <c r="I208" s="149"/>
      <c r="J208" s="149"/>
      <c r="K208" s="149"/>
      <c r="L208" s="149"/>
      <c r="M208" s="149"/>
      <c r="N208" s="149"/>
      <c r="O208" s="149"/>
      <c r="P208" s="149"/>
      <c r="Q208" s="149"/>
      <c r="R208" s="149"/>
      <c r="S208" s="149"/>
      <c r="T208" s="149"/>
      <c r="U208" s="149"/>
      <c r="V208" s="149"/>
    </row>
    <row r="209" spans="1:22" ht="15">
      <c r="A209" s="149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  <c r="T209" s="149"/>
      <c r="U209" s="149"/>
      <c r="V209" s="149"/>
    </row>
    <row r="210" spans="1:22" ht="15">
      <c r="A210" s="149"/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</row>
    <row r="211" spans="1:22" ht="15">
      <c r="A211" s="149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</row>
    <row r="212" spans="1:22" ht="15">
      <c r="A212" s="149"/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49"/>
      <c r="R212" s="149"/>
      <c r="S212" s="149"/>
      <c r="T212" s="149"/>
      <c r="U212" s="149"/>
      <c r="V212" s="149"/>
    </row>
    <row r="213" spans="1:22" ht="15">
      <c r="A213" s="149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  <c r="T213" s="149"/>
      <c r="U213" s="149"/>
      <c r="V213" s="149"/>
    </row>
    <row r="214" spans="1:22" ht="15">
      <c r="A214" s="149"/>
      <c r="B214" s="149"/>
      <c r="C214" s="149"/>
      <c r="D214" s="149"/>
      <c r="E214" s="149"/>
      <c r="F214" s="149"/>
      <c r="G214" s="149"/>
      <c r="H214" s="149"/>
      <c r="I214" s="149"/>
      <c r="J214" s="149"/>
      <c r="K214" s="149"/>
      <c r="L214" s="149"/>
      <c r="M214" s="149"/>
      <c r="N214" s="149"/>
      <c r="O214" s="149"/>
      <c r="P214" s="149"/>
      <c r="Q214" s="149"/>
      <c r="R214" s="149"/>
      <c r="S214" s="149"/>
      <c r="T214" s="149"/>
      <c r="U214" s="149"/>
      <c r="V214" s="149"/>
    </row>
    <row r="215" spans="1:22" ht="15">
      <c r="A215" s="149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  <c r="T215" s="149"/>
      <c r="U215" s="149"/>
      <c r="V215" s="149"/>
    </row>
    <row r="216" spans="1:22" ht="15">
      <c r="A216" s="149"/>
      <c r="B216" s="149"/>
      <c r="C216" s="149"/>
      <c r="D216" s="149"/>
      <c r="E216" s="149"/>
      <c r="F216" s="149"/>
      <c r="G216" s="149"/>
      <c r="H216" s="149"/>
      <c r="I216" s="149"/>
      <c r="J216" s="149"/>
      <c r="K216" s="149"/>
      <c r="L216" s="149"/>
      <c r="M216" s="149"/>
      <c r="N216" s="149"/>
      <c r="O216" s="149"/>
      <c r="P216" s="149"/>
      <c r="Q216" s="149"/>
      <c r="R216" s="149"/>
      <c r="S216" s="149"/>
      <c r="T216" s="149"/>
      <c r="U216" s="149"/>
      <c r="V216" s="149"/>
    </row>
    <row r="217" spans="1:22" ht="15">
      <c r="A217" s="149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  <c r="T217" s="149"/>
      <c r="U217" s="149"/>
      <c r="V217" s="149"/>
    </row>
    <row r="218" spans="1:22" ht="15">
      <c r="A218" s="149"/>
      <c r="B218" s="149"/>
      <c r="C218" s="149"/>
      <c r="D218" s="149"/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</row>
    <row r="219" spans="1:22" ht="15">
      <c r="A219" s="149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  <c r="T219" s="149"/>
      <c r="U219" s="149"/>
      <c r="V219" s="149"/>
    </row>
    <row r="220" spans="1:22" ht="15">
      <c r="A220" s="149"/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  <c r="M220" s="149"/>
      <c r="N220" s="149"/>
      <c r="O220" s="149"/>
      <c r="P220" s="149"/>
      <c r="Q220" s="149"/>
      <c r="R220" s="149"/>
      <c r="S220" s="149"/>
      <c r="T220" s="149"/>
      <c r="U220" s="149"/>
      <c r="V220" s="149"/>
    </row>
    <row r="221" spans="1:22" ht="15">
      <c r="A221" s="149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  <c r="T221" s="149"/>
      <c r="U221" s="149"/>
      <c r="V221" s="149"/>
    </row>
    <row r="222" spans="1:22" ht="15">
      <c r="A222" s="149"/>
      <c r="B222" s="149"/>
      <c r="C222" s="149"/>
      <c r="D222" s="149"/>
      <c r="E222" s="149"/>
      <c r="F222" s="149"/>
      <c r="G222" s="149"/>
      <c r="H222" s="149"/>
      <c r="I222" s="149"/>
      <c r="J222" s="149"/>
      <c r="K222" s="149"/>
      <c r="L222" s="149"/>
      <c r="M222" s="149"/>
      <c r="N222" s="149"/>
      <c r="O222" s="149"/>
      <c r="P222" s="149"/>
      <c r="Q222" s="149"/>
      <c r="R222" s="149"/>
      <c r="S222" s="149"/>
      <c r="T222" s="149"/>
      <c r="U222" s="149"/>
      <c r="V222" s="149"/>
    </row>
    <row r="223" spans="1:22" ht="15">
      <c r="A223" s="149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  <c r="T223" s="149"/>
      <c r="U223" s="149"/>
      <c r="V223" s="149"/>
    </row>
    <row r="224" spans="1:22" ht="15">
      <c r="A224" s="149"/>
      <c r="B224" s="149"/>
      <c r="C224" s="149"/>
      <c r="D224" s="149"/>
      <c r="E224" s="149"/>
      <c r="F224" s="149"/>
      <c r="G224" s="149"/>
      <c r="H224" s="149"/>
      <c r="I224" s="149"/>
      <c r="J224" s="149"/>
      <c r="K224" s="149"/>
      <c r="L224" s="149"/>
      <c r="M224" s="149"/>
      <c r="N224" s="149"/>
      <c r="O224" s="149"/>
      <c r="P224" s="149"/>
      <c r="Q224" s="149"/>
      <c r="R224" s="149"/>
      <c r="S224" s="149"/>
      <c r="T224" s="149"/>
      <c r="U224" s="149"/>
      <c r="V224" s="149"/>
    </row>
    <row r="225" spans="1:22" ht="15">
      <c r="A225" s="149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  <c r="T225" s="149"/>
      <c r="U225" s="149"/>
      <c r="V225" s="149"/>
    </row>
    <row r="226" spans="1:22" ht="15">
      <c r="A226" s="149"/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49"/>
      <c r="M226" s="149"/>
      <c r="N226" s="149"/>
      <c r="O226" s="149"/>
      <c r="P226" s="149"/>
      <c r="Q226" s="149"/>
      <c r="R226" s="149"/>
      <c r="S226" s="149"/>
      <c r="T226" s="149"/>
      <c r="U226" s="149"/>
      <c r="V226" s="149"/>
    </row>
    <row r="227" spans="1:22" ht="15">
      <c r="A227" s="149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  <c r="T227" s="149"/>
      <c r="U227" s="149"/>
      <c r="V227" s="149"/>
    </row>
    <row r="228" spans="1:22" ht="15">
      <c r="A228" s="149"/>
      <c r="B228" s="149"/>
      <c r="C228" s="149"/>
      <c r="D228" s="149"/>
      <c r="E228" s="149"/>
      <c r="F228" s="149"/>
      <c r="G228" s="149"/>
      <c r="H228" s="149"/>
      <c r="I228" s="149"/>
      <c r="J228" s="149"/>
      <c r="K228" s="149"/>
      <c r="L228" s="149"/>
      <c r="M228" s="149"/>
      <c r="N228" s="149"/>
      <c r="O228" s="149"/>
      <c r="P228" s="149"/>
      <c r="Q228" s="149"/>
      <c r="R228" s="149"/>
      <c r="S228" s="149"/>
      <c r="T228" s="149"/>
      <c r="U228" s="149"/>
      <c r="V228" s="149"/>
    </row>
    <row r="229" spans="1:22" ht="15">
      <c r="A229" s="149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  <c r="T229" s="149"/>
      <c r="U229" s="149"/>
      <c r="V229" s="149"/>
    </row>
    <row r="230" spans="1:22" ht="15">
      <c r="A230" s="149"/>
      <c r="B230" s="149"/>
      <c r="C230" s="149"/>
      <c r="D230" s="149"/>
      <c r="E230" s="149"/>
      <c r="F230" s="149"/>
      <c r="G230" s="149"/>
      <c r="H230" s="149"/>
      <c r="I230" s="149"/>
      <c r="J230" s="149"/>
      <c r="K230" s="149"/>
      <c r="L230" s="149"/>
      <c r="M230" s="149"/>
      <c r="N230" s="149"/>
      <c r="O230" s="149"/>
      <c r="P230" s="149"/>
      <c r="Q230" s="149"/>
      <c r="R230" s="149"/>
      <c r="S230" s="149"/>
      <c r="T230" s="149"/>
      <c r="U230" s="149"/>
      <c r="V230" s="149"/>
    </row>
    <row r="231" spans="1:22" ht="15">
      <c r="A231" s="149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  <c r="T231" s="149"/>
      <c r="U231" s="149"/>
      <c r="V231" s="149"/>
    </row>
    <row r="232" spans="1:22" ht="15">
      <c r="A232" s="149"/>
      <c r="B232" s="149"/>
      <c r="C232" s="149"/>
      <c r="D232" s="149"/>
      <c r="E232" s="149"/>
      <c r="F232" s="149"/>
      <c r="G232" s="149"/>
      <c r="H232" s="149"/>
      <c r="I232" s="149"/>
      <c r="J232" s="149"/>
      <c r="K232" s="149"/>
      <c r="L232" s="149"/>
      <c r="M232" s="149"/>
      <c r="N232" s="149"/>
      <c r="O232" s="149"/>
      <c r="P232" s="149"/>
      <c r="Q232" s="149"/>
      <c r="R232" s="149"/>
      <c r="S232" s="149"/>
      <c r="T232" s="149"/>
      <c r="U232" s="149"/>
      <c r="V232" s="149"/>
    </row>
    <row r="233" spans="1:22" ht="15">
      <c r="A233" s="149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  <c r="T233" s="149"/>
      <c r="U233" s="149"/>
      <c r="V233" s="149"/>
    </row>
    <row r="234" spans="1:22" ht="15">
      <c r="A234" s="149"/>
      <c r="B234" s="149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149"/>
      <c r="T234" s="149"/>
      <c r="U234" s="149"/>
      <c r="V234" s="149"/>
    </row>
    <row r="235" spans="1:22" ht="15">
      <c r="A235" s="149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  <c r="T235" s="149"/>
      <c r="U235" s="149"/>
      <c r="V235" s="149"/>
    </row>
    <row r="236" spans="1:22" ht="15">
      <c r="A236" s="149"/>
      <c r="B236" s="149"/>
      <c r="C236" s="149"/>
      <c r="D236" s="149"/>
      <c r="E236" s="149"/>
      <c r="F236" s="149"/>
      <c r="G236" s="149"/>
      <c r="H236" s="149"/>
      <c r="I236" s="149"/>
      <c r="J236" s="149"/>
      <c r="K236" s="149"/>
      <c r="L236" s="149"/>
      <c r="M236" s="149"/>
      <c r="N236" s="149"/>
      <c r="O236" s="149"/>
      <c r="P236" s="149"/>
      <c r="Q236" s="149"/>
      <c r="R236" s="149"/>
      <c r="S236" s="149"/>
      <c r="T236" s="149"/>
      <c r="U236" s="149"/>
      <c r="V236" s="149"/>
    </row>
    <row r="237" spans="1:22" ht="15">
      <c r="A237" s="149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  <c r="T237" s="149"/>
      <c r="U237" s="149"/>
      <c r="V237" s="149"/>
    </row>
    <row r="238" spans="1:22" ht="15">
      <c r="A238" s="149"/>
      <c r="B238" s="149"/>
      <c r="C238" s="149"/>
      <c r="D238" s="149"/>
      <c r="E238" s="149"/>
      <c r="F238" s="149"/>
      <c r="G238" s="149"/>
      <c r="H238" s="149"/>
      <c r="I238" s="149"/>
      <c r="J238" s="149"/>
      <c r="K238" s="149"/>
      <c r="L238" s="149"/>
      <c r="M238" s="149"/>
      <c r="N238" s="149"/>
      <c r="O238" s="149"/>
      <c r="P238" s="149"/>
      <c r="Q238" s="149"/>
      <c r="R238" s="149"/>
      <c r="S238" s="149"/>
      <c r="T238" s="149"/>
      <c r="U238" s="149"/>
      <c r="V238" s="149"/>
    </row>
    <row r="239" spans="1:22" ht="15">
      <c r="A239" s="149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  <c r="T239" s="149"/>
      <c r="U239" s="149"/>
      <c r="V239" s="149"/>
    </row>
    <row r="240" spans="1:22" ht="15">
      <c r="A240" s="149"/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</row>
    <row r="241" spans="1:22" ht="15">
      <c r="A241" s="149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</row>
    <row r="242" spans="1:22" ht="15">
      <c r="A242" s="149"/>
      <c r="B242" s="149"/>
      <c r="C242" s="149"/>
      <c r="D242" s="149"/>
      <c r="E242" s="149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  <c r="P242" s="149"/>
      <c r="Q242" s="149"/>
      <c r="R242" s="149"/>
      <c r="S242" s="149"/>
      <c r="T242" s="149"/>
      <c r="U242" s="149"/>
      <c r="V242" s="149"/>
    </row>
    <row r="243" spans="1:22" ht="15">
      <c r="A243" s="149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</row>
    <row r="244" spans="1:22" ht="15">
      <c r="A244" s="149"/>
      <c r="B244" s="149"/>
      <c r="C244" s="149"/>
      <c r="D244" s="149"/>
      <c r="E244" s="149"/>
      <c r="F244" s="149"/>
      <c r="G244" s="149"/>
      <c r="H244" s="149"/>
      <c r="I244" s="149"/>
      <c r="J244" s="149"/>
      <c r="K244" s="149"/>
      <c r="L244" s="149"/>
      <c r="M244" s="149"/>
      <c r="N244" s="149"/>
      <c r="O244" s="149"/>
      <c r="P244" s="149"/>
      <c r="Q244" s="149"/>
      <c r="R244" s="149"/>
      <c r="S244" s="149"/>
      <c r="T244" s="149"/>
      <c r="U244" s="149"/>
      <c r="V244" s="149"/>
    </row>
    <row r="245" spans="1:22" ht="15">
      <c r="A245" s="149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  <c r="T245" s="149"/>
      <c r="U245" s="149"/>
      <c r="V245" s="149"/>
    </row>
    <row r="246" spans="1:22" ht="15">
      <c r="A246" s="149"/>
      <c r="B246" s="149"/>
      <c r="C246" s="149"/>
      <c r="D246" s="149"/>
      <c r="E246" s="149"/>
      <c r="F246" s="149"/>
      <c r="G246" s="149"/>
      <c r="H246" s="149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49"/>
      <c r="T246" s="149"/>
      <c r="U246" s="149"/>
      <c r="V246" s="149"/>
    </row>
    <row r="247" spans="1:22" ht="15">
      <c r="A247" s="149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  <c r="T247" s="149"/>
      <c r="U247" s="149"/>
      <c r="V247" s="149"/>
    </row>
    <row r="248" spans="1:22" ht="15">
      <c r="A248" s="149"/>
      <c r="B248" s="149"/>
      <c r="C248" s="149"/>
      <c r="D248" s="149"/>
      <c r="E248" s="149"/>
      <c r="F248" s="149"/>
      <c r="G248" s="149"/>
      <c r="H248" s="149"/>
      <c r="I248" s="149"/>
      <c r="J248" s="149"/>
      <c r="K248" s="149"/>
      <c r="L248" s="149"/>
      <c r="M248" s="149"/>
      <c r="N248" s="149"/>
      <c r="O248" s="149"/>
      <c r="P248" s="149"/>
      <c r="Q248" s="149"/>
      <c r="R248" s="149"/>
      <c r="S248" s="149"/>
      <c r="T248" s="149"/>
      <c r="U248" s="149"/>
      <c r="V248" s="149"/>
    </row>
    <row r="249" spans="1:22" ht="15">
      <c r="A249" s="149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  <c r="T249" s="149"/>
      <c r="U249" s="149"/>
      <c r="V249" s="149"/>
    </row>
    <row r="250" spans="1:22" ht="15">
      <c r="A250" s="149"/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  <c r="M250" s="149"/>
      <c r="N250" s="149"/>
      <c r="O250" s="149"/>
      <c r="P250" s="149"/>
      <c r="Q250" s="149"/>
      <c r="R250" s="149"/>
      <c r="S250" s="149"/>
      <c r="T250" s="149"/>
      <c r="U250" s="149"/>
      <c r="V250" s="149"/>
    </row>
    <row r="251" spans="1:22" ht="15">
      <c r="A251" s="149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  <c r="T251" s="149"/>
      <c r="U251" s="149"/>
      <c r="V251" s="149"/>
    </row>
    <row r="252" spans="1:22" ht="15">
      <c r="A252" s="149"/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149"/>
      <c r="N252" s="149"/>
      <c r="O252" s="149"/>
      <c r="P252" s="149"/>
      <c r="Q252" s="149"/>
      <c r="R252" s="149"/>
      <c r="S252" s="149"/>
      <c r="T252" s="149"/>
      <c r="U252" s="149"/>
      <c r="V252" s="149"/>
    </row>
    <row r="253" spans="1:22" ht="15">
      <c r="A253" s="149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  <c r="T253" s="149"/>
      <c r="U253" s="149"/>
      <c r="V253" s="149"/>
    </row>
    <row r="254" spans="1:22" ht="15">
      <c r="A254" s="149"/>
      <c r="B254" s="149"/>
      <c r="C254" s="149"/>
      <c r="D254" s="149"/>
      <c r="E254" s="149"/>
      <c r="F254" s="149"/>
      <c r="G254" s="149"/>
      <c r="H254" s="149"/>
      <c r="I254" s="149"/>
      <c r="J254" s="149"/>
      <c r="K254" s="149"/>
      <c r="L254" s="149"/>
      <c r="M254" s="149"/>
      <c r="N254" s="149"/>
      <c r="O254" s="149"/>
      <c r="P254" s="149"/>
      <c r="Q254" s="149"/>
      <c r="R254" s="149"/>
      <c r="S254" s="149"/>
      <c r="T254" s="149"/>
      <c r="U254" s="149"/>
      <c r="V254" s="149"/>
    </row>
    <row r="255" spans="1:22" ht="15">
      <c r="A255" s="149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  <c r="T255" s="149"/>
      <c r="U255" s="149"/>
      <c r="V255" s="149"/>
    </row>
    <row r="256" spans="1:22" ht="15">
      <c r="A256" s="149"/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49"/>
      <c r="M256" s="149"/>
      <c r="N256" s="149"/>
      <c r="O256" s="149"/>
      <c r="P256" s="149"/>
      <c r="Q256" s="149"/>
      <c r="R256" s="149"/>
      <c r="S256" s="149"/>
      <c r="T256" s="149"/>
      <c r="U256" s="149"/>
      <c r="V256" s="149"/>
    </row>
    <row r="257" spans="1:22" ht="15">
      <c r="A257" s="149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  <c r="T257" s="149"/>
      <c r="U257" s="149"/>
      <c r="V257" s="149"/>
    </row>
    <row r="258" spans="1:22" ht="15">
      <c r="A258" s="149"/>
      <c r="B258" s="149"/>
      <c r="C258" s="149"/>
      <c r="D258" s="149"/>
      <c r="E258" s="149"/>
      <c r="F258" s="149"/>
      <c r="G258" s="149"/>
      <c r="H258" s="149"/>
      <c r="I258" s="149"/>
      <c r="J258" s="149"/>
      <c r="K258" s="149"/>
      <c r="L258" s="149"/>
      <c r="M258" s="149"/>
      <c r="N258" s="149"/>
      <c r="O258" s="149"/>
      <c r="P258" s="149"/>
      <c r="Q258" s="149"/>
      <c r="R258" s="149"/>
      <c r="S258" s="149"/>
      <c r="T258" s="149"/>
      <c r="U258" s="149"/>
      <c r="V258" s="149"/>
    </row>
    <row r="259" spans="1:22" ht="15">
      <c r="A259" s="149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  <c r="T259" s="149"/>
      <c r="U259" s="149"/>
      <c r="V259" s="149"/>
    </row>
    <row r="260" spans="1:22" ht="15">
      <c r="A260" s="149"/>
      <c r="B260" s="149"/>
      <c r="C260" s="149"/>
      <c r="D260" s="149"/>
      <c r="E260" s="149"/>
      <c r="F260" s="149"/>
      <c r="G260" s="149"/>
      <c r="H260" s="149"/>
      <c r="I260" s="149"/>
      <c r="J260" s="149"/>
      <c r="K260" s="149"/>
      <c r="L260" s="149"/>
      <c r="M260" s="149"/>
      <c r="N260" s="149"/>
      <c r="O260" s="149"/>
      <c r="P260" s="149"/>
      <c r="Q260" s="149"/>
      <c r="R260" s="149"/>
      <c r="S260" s="149"/>
      <c r="T260" s="149"/>
      <c r="U260" s="149"/>
      <c r="V260" s="149"/>
    </row>
    <row r="261" spans="1:22" ht="15">
      <c r="A261" s="149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  <c r="T261" s="149"/>
      <c r="U261" s="149"/>
      <c r="V261" s="149"/>
    </row>
    <row r="262" spans="1:22" ht="15">
      <c r="A262" s="149"/>
      <c r="B262" s="149"/>
      <c r="C262" s="149"/>
      <c r="D262" s="149"/>
      <c r="E262" s="149"/>
      <c r="F262" s="149"/>
      <c r="G262" s="149"/>
      <c r="H262" s="149"/>
      <c r="I262" s="149"/>
      <c r="J262" s="149"/>
      <c r="K262" s="149"/>
      <c r="L262" s="149"/>
      <c r="M262" s="149"/>
      <c r="N262" s="149"/>
      <c r="O262" s="149"/>
      <c r="P262" s="149"/>
      <c r="Q262" s="149"/>
      <c r="R262" s="149"/>
      <c r="S262" s="149"/>
      <c r="T262" s="149"/>
      <c r="U262" s="149"/>
      <c r="V262" s="149"/>
    </row>
    <row r="263" spans="1:22" ht="15">
      <c r="A263" s="149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  <c r="T263" s="149"/>
      <c r="U263" s="149"/>
      <c r="V263" s="149"/>
    </row>
    <row r="264" spans="1:22" ht="15">
      <c r="A264" s="149"/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</row>
    <row r="265" spans="1:22" ht="15">
      <c r="A265" s="149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</row>
    <row r="266" spans="1:22" ht="15">
      <c r="A266" s="149"/>
      <c r="B266" s="149"/>
      <c r="C266" s="149"/>
      <c r="D266" s="149"/>
      <c r="E266" s="149"/>
      <c r="F266" s="149"/>
      <c r="G266" s="149"/>
      <c r="H266" s="149"/>
      <c r="I266" s="149"/>
      <c r="J266" s="149"/>
      <c r="K266" s="149"/>
      <c r="L266" s="149"/>
      <c r="M266" s="149"/>
      <c r="N266" s="149"/>
      <c r="O266" s="149"/>
      <c r="P266" s="149"/>
      <c r="Q266" s="149"/>
      <c r="R266" s="149"/>
      <c r="S266" s="149"/>
      <c r="T266" s="149"/>
      <c r="U266" s="149"/>
      <c r="V266" s="149"/>
    </row>
    <row r="267" spans="1:22" ht="15">
      <c r="A267" s="149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  <c r="T267" s="149"/>
      <c r="U267" s="149"/>
      <c r="V267" s="149"/>
    </row>
    <row r="268" spans="1:22" ht="15">
      <c r="A268" s="149"/>
      <c r="B268" s="149"/>
      <c r="C268" s="149"/>
      <c r="D268" s="149"/>
      <c r="E268" s="149"/>
      <c r="F268" s="149"/>
      <c r="G268" s="149"/>
      <c r="H268" s="149"/>
      <c r="I268" s="149"/>
      <c r="J268" s="149"/>
      <c r="K268" s="149"/>
      <c r="L268" s="149"/>
      <c r="M268" s="149"/>
      <c r="N268" s="149"/>
      <c r="O268" s="149"/>
      <c r="P268" s="149"/>
      <c r="Q268" s="149"/>
      <c r="R268" s="149"/>
      <c r="S268" s="149"/>
      <c r="T268" s="149"/>
      <c r="U268" s="149"/>
      <c r="V268" s="149"/>
    </row>
    <row r="269" spans="1:22" ht="15">
      <c r="A269" s="149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</row>
    <row r="270" spans="1:22" ht="15">
      <c r="A270" s="149"/>
      <c r="B270" s="149"/>
      <c r="C270" s="149"/>
      <c r="D270" s="149"/>
      <c r="E270" s="149"/>
      <c r="F270" s="149"/>
      <c r="G270" s="149"/>
      <c r="H270" s="149"/>
      <c r="I270" s="149"/>
      <c r="J270" s="149"/>
      <c r="K270" s="149"/>
      <c r="L270" s="149"/>
      <c r="M270" s="149"/>
      <c r="N270" s="149"/>
      <c r="O270" s="149"/>
      <c r="P270" s="149"/>
      <c r="Q270" s="149"/>
      <c r="R270" s="149"/>
      <c r="S270" s="149"/>
      <c r="T270" s="149"/>
      <c r="U270" s="149"/>
      <c r="V270" s="149"/>
    </row>
    <row r="271" spans="1:22" ht="15">
      <c r="A271" s="149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  <c r="T271" s="149"/>
      <c r="U271" s="149"/>
      <c r="V271" s="149"/>
    </row>
    <row r="272" spans="1:22" ht="15">
      <c r="A272" s="149"/>
      <c r="B272" s="149"/>
      <c r="C272" s="149"/>
      <c r="D272" s="149"/>
      <c r="E272" s="149"/>
      <c r="F272" s="149"/>
      <c r="G272" s="149"/>
      <c r="H272" s="149"/>
      <c r="I272" s="149"/>
      <c r="J272" s="149"/>
      <c r="K272" s="149"/>
      <c r="L272" s="149"/>
      <c r="M272" s="149"/>
      <c r="N272" s="149"/>
      <c r="O272" s="149"/>
      <c r="P272" s="149"/>
      <c r="Q272" s="149"/>
      <c r="R272" s="149"/>
      <c r="S272" s="149"/>
      <c r="T272" s="149"/>
      <c r="U272" s="149"/>
      <c r="V272" s="149"/>
    </row>
    <row r="273" spans="1:22" ht="15">
      <c r="A273" s="149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</row>
    <row r="274" spans="1:22" ht="15">
      <c r="A274" s="149"/>
      <c r="B274" s="149"/>
      <c r="C274" s="149"/>
      <c r="D274" s="149"/>
      <c r="E274" s="149"/>
      <c r="F274" s="149"/>
      <c r="G274" s="149"/>
      <c r="H274" s="149"/>
      <c r="I274" s="149"/>
      <c r="J274" s="149"/>
      <c r="K274" s="149"/>
      <c r="L274" s="149"/>
      <c r="M274" s="149"/>
      <c r="N274" s="149"/>
      <c r="O274" s="149"/>
      <c r="P274" s="149"/>
      <c r="Q274" s="149"/>
      <c r="R274" s="149"/>
      <c r="S274" s="149"/>
      <c r="T274" s="149"/>
      <c r="U274" s="149"/>
      <c r="V274" s="149"/>
    </row>
    <row r="275" spans="1:22" ht="15">
      <c r="A275" s="149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  <c r="T275" s="149"/>
      <c r="U275" s="149"/>
      <c r="V275" s="149"/>
    </row>
    <row r="276" spans="1:22" ht="15">
      <c r="A276" s="149"/>
      <c r="B276" s="149"/>
      <c r="C276" s="149"/>
      <c r="D276" s="149"/>
      <c r="E276" s="149"/>
      <c r="F276" s="149"/>
      <c r="G276" s="149"/>
      <c r="H276" s="149"/>
      <c r="I276" s="149"/>
      <c r="J276" s="149"/>
      <c r="K276" s="149"/>
      <c r="L276" s="149"/>
      <c r="M276" s="149"/>
      <c r="N276" s="149"/>
      <c r="O276" s="149"/>
      <c r="P276" s="149"/>
      <c r="Q276" s="149"/>
      <c r="R276" s="149"/>
      <c r="S276" s="149"/>
      <c r="T276" s="149"/>
      <c r="U276" s="149"/>
      <c r="V276" s="149"/>
    </row>
    <row r="277" spans="1:22" ht="15">
      <c r="A277" s="149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  <c r="T277" s="149"/>
      <c r="U277" s="149"/>
      <c r="V277" s="149"/>
    </row>
    <row r="278" spans="1:22" ht="15">
      <c r="A278" s="149"/>
      <c r="B278" s="149"/>
      <c r="C278" s="149"/>
      <c r="D278" s="149"/>
      <c r="E278" s="149"/>
      <c r="F278" s="149"/>
      <c r="G278" s="149"/>
      <c r="H278" s="149"/>
      <c r="I278" s="149"/>
      <c r="J278" s="149"/>
      <c r="K278" s="149"/>
      <c r="L278" s="149"/>
      <c r="M278" s="149"/>
      <c r="N278" s="149"/>
      <c r="O278" s="149"/>
      <c r="P278" s="149"/>
      <c r="Q278" s="149"/>
      <c r="R278" s="149"/>
      <c r="S278" s="149"/>
      <c r="T278" s="149"/>
      <c r="U278" s="149"/>
      <c r="V278" s="149"/>
    </row>
    <row r="279" spans="1:22" ht="15">
      <c r="A279" s="149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  <c r="T279" s="149"/>
      <c r="U279" s="149"/>
      <c r="V279" s="149"/>
    </row>
    <row r="280" spans="1:22" ht="15">
      <c r="A280" s="149"/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  <c r="M280" s="149"/>
      <c r="N280" s="149"/>
      <c r="O280" s="149"/>
      <c r="P280" s="149"/>
      <c r="Q280" s="149"/>
      <c r="R280" s="149"/>
      <c r="S280" s="149"/>
      <c r="T280" s="149"/>
      <c r="U280" s="149"/>
      <c r="V280" s="149"/>
    </row>
    <row r="281" spans="1:22" ht="15">
      <c r="A281" s="149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  <c r="T281" s="149"/>
      <c r="U281" s="149"/>
      <c r="V281" s="149"/>
    </row>
    <row r="282" spans="1:22" ht="15">
      <c r="A282" s="149"/>
      <c r="B282" s="149"/>
      <c r="C282" s="149"/>
      <c r="D282" s="149"/>
      <c r="E282" s="149"/>
      <c r="F282" s="149"/>
      <c r="G282" s="149"/>
      <c r="H282" s="149"/>
      <c r="I282" s="149"/>
      <c r="J282" s="149"/>
      <c r="K282" s="149"/>
      <c r="L282" s="149"/>
      <c r="M282" s="149"/>
      <c r="N282" s="149"/>
      <c r="O282" s="149"/>
      <c r="P282" s="149"/>
      <c r="Q282" s="149"/>
      <c r="R282" s="149"/>
      <c r="S282" s="149"/>
      <c r="T282" s="149"/>
      <c r="U282" s="149"/>
      <c r="V282" s="149"/>
    </row>
    <row r="283" spans="1:22" ht="15">
      <c r="A283" s="149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  <c r="T283" s="149"/>
      <c r="U283" s="149"/>
      <c r="V283" s="149"/>
    </row>
    <row r="284" spans="1:22" ht="15">
      <c r="A284" s="149"/>
      <c r="B284" s="149"/>
      <c r="C284" s="149"/>
      <c r="D284" s="149"/>
      <c r="E284" s="149"/>
      <c r="F284" s="149"/>
      <c r="G284" s="149"/>
      <c r="H284" s="149"/>
      <c r="I284" s="149"/>
      <c r="J284" s="149"/>
      <c r="K284" s="149"/>
      <c r="L284" s="149"/>
      <c r="M284" s="149"/>
      <c r="N284" s="149"/>
      <c r="O284" s="149"/>
      <c r="P284" s="149"/>
      <c r="Q284" s="149"/>
      <c r="R284" s="149"/>
      <c r="S284" s="149"/>
      <c r="T284" s="149"/>
      <c r="U284" s="149"/>
      <c r="V284" s="149"/>
    </row>
    <row r="285" spans="1:22" ht="15">
      <c r="A285" s="149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  <c r="T285" s="149"/>
      <c r="U285" s="149"/>
      <c r="V285" s="149"/>
    </row>
    <row r="286" spans="1:22" ht="15">
      <c r="A286" s="149"/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49"/>
      <c r="M286" s="149"/>
      <c r="N286" s="149"/>
      <c r="O286" s="149"/>
      <c r="P286" s="149"/>
      <c r="Q286" s="149"/>
      <c r="R286" s="149"/>
      <c r="S286" s="149"/>
      <c r="T286" s="149"/>
      <c r="U286" s="149"/>
      <c r="V286" s="149"/>
    </row>
    <row r="287" spans="1:22" ht="15">
      <c r="A287" s="149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  <c r="T287" s="149"/>
      <c r="U287" s="149"/>
      <c r="V287" s="149"/>
    </row>
    <row r="288" spans="1:22" ht="15">
      <c r="A288" s="149"/>
      <c r="B288" s="149"/>
      <c r="C288" s="149"/>
      <c r="D288" s="149"/>
      <c r="E288" s="149"/>
      <c r="F288" s="149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</row>
    <row r="289" spans="1:22" ht="15">
      <c r="A289" s="149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  <c r="T289" s="149"/>
      <c r="U289" s="149"/>
      <c r="V289" s="149"/>
    </row>
    <row r="290" spans="1:22" ht="15">
      <c r="A290" s="149"/>
      <c r="B290" s="149"/>
      <c r="C290" s="149"/>
      <c r="D290" s="149"/>
      <c r="E290" s="149"/>
      <c r="F290" s="149"/>
      <c r="G290" s="149"/>
      <c r="H290" s="149"/>
      <c r="I290" s="149"/>
      <c r="J290" s="149"/>
      <c r="K290" s="149"/>
      <c r="L290" s="149"/>
      <c r="M290" s="149"/>
      <c r="N290" s="149"/>
      <c r="O290" s="149"/>
      <c r="P290" s="149"/>
      <c r="Q290" s="149"/>
      <c r="R290" s="149"/>
      <c r="S290" s="149"/>
      <c r="T290" s="149"/>
      <c r="U290" s="149"/>
      <c r="V290" s="149"/>
    </row>
    <row r="291" spans="1:22" ht="15">
      <c r="A291" s="149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  <c r="T291" s="149"/>
      <c r="U291" s="149"/>
      <c r="V291" s="149"/>
    </row>
    <row r="292" spans="1:22" ht="15">
      <c r="A292" s="149"/>
      <c r="B292" s="149"/>
      <c r="C292" s="149"/>
      <c r="D292" s="149"/>
      <c r="E292" s="149"/>
      <c r="F292" s="149"/>
      <c r="G292" s="149"/>
      <c r="H292" s="149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49"/>
      <c r="T292" s="149"/>
      <c r="U292" s="149"/>
      <c r="V292" s="149"/>
    </row>
    <row r="293" spans="1:22" ht="15">
      <c r="A293" s="149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  <c r="T293" s="149"/>
      <c r="U293" s="149"/>
      <c r="V293" s="149"/>
    </row>
    <row r="294" spans="1:22" ht="15">
      <c r="A294" s="149"/>
      <c r="B294" s="149"/>
      <c r="C294" s="149"/>
      <c r="D294" s="149"/>
      <c r="E294" s="149"/>
      <c r="F294" s="149"/>
      <c r="G294" s="149"/>
      <c r="H294" s="149"/>
      <c r="I294" s="149"/>
      <c r="J294" s="149"/>
      <c r="K294" s="149"/>
      <c r="L294" s="149"/>
      <c r="M294" s="149"/>
      <c r="N294" s="149"/>
      <c r="O294" s="149"/>
      <c r="P294" s="149"/>
      <c r="Q294" s="149"/>
      <c r="R294" s="149"/>
      <c r="S294" s="149"/>
      <c r="T294" s="149"/>
      <c r="U294" s="149"/>
      <c r="V294" s="149"/>
    </row>
    <row r="295" spans="1:22" ht="15">
      <c r="A295" s="149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  <c r="T295" s="149"/>
      <c r="U295" s="149"/>
      <c r="V295" s="149"/>
    </row>
    <row r="296" spans="1:22" ht="15">
      <c r="A296" s="149"/>
      <c r="B296" s="149"/>
      <c r="C296" s="149"/>
      <c r="D296" s="149"/>
      <c r="E296" s="149"/>
      <c r="F296" s="149"/>
      <c r="G296" s="149"/>
      <c r="H296" s="149"/>
      <c r="I296" s="149"/>
      <c r="J296" s="149"/>
      <c r="K296" s="149"/>
      <c r="L296" s="149"/>
      <c r="M296" s="149"/>
      <c r="N296" s="149"/>
      <c r="O296" s="149"/>
      <c r="P296" s="149"/>
      <c r="Q296" s="149"/>
      <c r="R296" s="149"/>
      <c r="S296" s="149"/>
      <c r="T296" s="149"/>
      <c r="U296" s="149"/>
      <c r="V296" s="149"/>
    </row>
    <row r="297" spans="1:22" ht="15">
      <c r="A297" s="149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  <c r="T297" s="149"/>
      <c r="U297" s="149"/>
      <c r="V297" s="149"/>
    </row>
    <row r="298" spans="1:22" ht="15">
      <c r="A298" s="149"/>
      <c r="B298" s="149"/>
      <c r="C298" s="149"/>
      <c r="D298" s="149"/>
      <c r="E298" s="149"/>
      <c r="F298" s="149"/>
      <c r="G298" s="149"/>
      <c r="H298" s="149"/>
      <c r="I298" s="149"/>
      <c r="J298" s="149"/>
      <c r="K298" s="149"/>
      <c r="L298" s="149"/>
      <c r="M298" s="149"/>
      <c r="N298" s="149"/>
      <c r="O298" s="149"/>
      <c r="P298" s="149"/>
      <c r="Q298" s="149"/>
      <c r="R298" s="149"/>
      <c r="S298" s="149"/>
      <c r="T298" s="149"/>
      <c r="U298" s="149"/>
      <c r="V298" s="149"/>
    </row>
    <row r="299" spans="1:22" ht="15">
      <c r="A299" s="149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  <c r="T299" s="149"/>
      <c r="U299" s="149"/>
      <c r="V299" s="149"/>
    </row>
    <row r="300" spans="1:22" ht="15">
      <c r="A300" s="149"/>
      <c r="B300" s="149"/>
      <c r="C300" s="149"/>
      <c r="D300" s="149"/>
      <c r="E300" s="149"/>
      <c r="F300" s="149"/>
      <c r="G300" s="149"/>
      <c r="H300" s="149"/>
      <c r="I300" s="149"/>
      <c r="J300" s="149"/>
      <c r="K300" s="149"/>
      <c r="L300" s="149"/>
      <c r="M300" s="149"/>
      <c r="N300" s="149"/>
      <c r="O300" s="149"/>
      <c r="P300" s="149"/>
      <c r="Q300" s="149"/>
      <c r="R300" s="149"/>
      <c r="S300" s="149"/>
      <c r="T300" s="149"/>
      <c r="U300" s="149"/>
      <c r="V300" s="149"/>
    </row>
    <row r="301" spans="1:22" ht="15">
      <c r="A301" s="149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  <c r="T301" s="149"/>
      <c r="U301" s="149"/>
      <c r="V301" s="149"/>
    </row>
    <row r="302" spans="1:22" ht="15">
      <c r="A302" s="149"/>
      <c r="B302" s="149"/>
      <c r="C302" s="149"/>
      <c r="D302" s="149"/>
      <c r="E302" s="149"/>
      <c r="F302" s="149"/>
      <c r="G302" s="149"/>
      <c r="H302" s="149"/>
      <c r="I302" s="149"/>
      <c r="J302" s="149"/>
      <c r="K302" s="149"/>
      <c r="L302" s="149"/>
      <c r="M302" s="149"/>
      <c r="N302" s="149"/>
      <c r="O302" s="149"/>
      <c r="P302" s="149"/>
      <c r="Q302" s="149"/>
      <c r="R302" s="149"/>
      <c r="S302" s="149"/>
      <c r="T302" s="149"/>
      <c r="U302" s="149"/>
      <c r="V302" s="149"/>
    </row>
    <row r="303" spans="1:22" ht="15">
      <c r="A303" s="149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  <c r="T303" s="149"/>
      <c r="U303" s="149"/>
      <c r="V303" s="149"/>
    </row>
    <row r="304" spans="1:22" ht="15">
      <c r="A304" s="149"/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</row>
    <row r="305" spans="1:22" ht="15">
      <c r="A305" s="149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  <c r="T305" s="149"/>
      <c r="U305" s="149"/>
      <c r="V305" s="149"/>
    </row>
    <row r="306" spans="1:22" ht="15">
      <c r="A306" s="149"/>
      <c r="B306" s="149"/>
      <c r="C306" s="149"/>
      <c r="D306" s="149"/>
      <c r="E306" s="149"/>
      <c r="F306" s="149"/>
      <c r="G306" s="149"/>
      <c r="H306" s="149"/>
      <c r="I306" s="149"/>
      <c r="J306" s="149"/>
      <c r="K306" s="149"/>
      <c r="L306" s="149"/>
      <c r="M306" s="149"/>
      <c r="N306" s="149"/>
      <c r="O306" s="149"/>
      <c r="P306" s="149"/>
      <c r="Q306" s="149"/>
      <c r="R306" s="149"/>
      <c r="S306" s="149"/>
      <c r="T306" s="149"/>
      <c r="U306" s="149"/>
      <c r="V306" s="149"/>
    </row>
    <row r="307" spans="1:22" ht="15">
      <c r="A307" s="149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  <c r="T307" s="149"/>
      <c r="U307" s="149"/>
      <c r="V307" s="149"/>
    </row>
    <row r="308" spans="1:22" ht="15">
      <c r="A308" s="149"/>
      <c r="B308" s="149"/>
      <c r="C308" s="149"/>
      <c r="D308" s="149"/>
      <c r="E308" s="149"/>
      <c r="F308" s="149"/>
      <c r="G308" s="149"/>
      <c r="H308" s="149"/>
      <c r="I308" s="149"/>
      <c r="J308" s="149"/>
      <c r="K308" s="149"/>
      <c r="L308" s="149"/>
      <c r="M308" s="149"/>
      <c r="N308" s="149"/>
      <c r="O308" s="149"/>
      <c r="P308" s="149"/>
      <c r="Q308" s="149"/>
      <c r="R308" s="149"/>
      <c r="S308" s="149"/>
      <c r="T308" s="149"/>
      <c r="U308" s="149"/>
      <c r="V308" s="149"/>
    </row>
    <row r="309" spans="1:22" ht="15">
      <c r="A309" s="149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  <c r="T309" s="149"/>
      <c r="U309" s="149"/>
      <c r="V309" s="149"/>
    </row>
    <row r="310" spans="1:22" ht="15">
      <c r="A310" s="149"/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  <c r="M310" s="149"/>
      <c r="N310" s="149"/>
      <c r="O310" s="149"/>
      <c r="P310" s="149"/>
      <c r="Q310" s="149"/>
      <c r="R310" s="149"/>
      <c r="S310" s="149"/>
      <c r="T310" s="149"/>
      <c r="U310" s="149"/>
      <c r="V310" s="149"/>
    </row>
    <row r="311" spans="1:22" ht="15">
      <c r="A311" s="149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</row>
    <row r="312" spans="1:22" ht="15">
      <c r="A312" s="149"/>
      <c r="B312" s="149"/>
      <c r="C312" s="149"/>
      <c r="D312" s="149"/>
      <c r="E312" s="149"/>
      <c r="F312" s="149"/>
      <c r="G312" s="149"/>
      <c r="H312" s="149"/>
      <c r="I312" s="149"/>
      <c r="J312" s="149"/>
      <c r="K312" s="149"/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</row>
    <row r="313" spans="1:22" ht="15">
      <c r="A313" s="149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</row>
    <row r="314" spans="1:22" ht="15">
      <c r="A314" s="149"/>
      <c r="B314" s="149"/>
      <c r="C314" s="149"/>
      <c r="D314" s="149"/>
      <c r="E314" s="149"/>
      <c r="F314" s="149"/>
      <c r="G314" s="149"/>
      <c r="H314" s="149"/>
      <c r="I314" s="149"/>
      <c r="J314" s="149"/>
      <c r="K314" s="149"/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</row>
    <row r="315" spans="1:22" ht="15">
      <c r="A315" s="149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</row>
    <row r="316" spans="1:22" ht="15">
      <c r="A316" s="149"/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</row>
    <row r="317" spans="1:22" ht="15">
      <c r="A317" s="149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</row>
    <row r="318" spans="1:22" ht="15">
      <c r="A318" s="149"/>
      <c r="B318" s="149"/>
      <c r="C318" s="149"/>
      <c r="D318" s="149"/>
      <c r="E318" s="149"/>
      <c r="F318" s="149"/>
      <c r="G318" s="149"/>
      <c r="H318" s="149"/>
      <c r="I318" s="149"/>
      <c r="J318" s="149"/>
      <c r="K318" s="149"/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</row>
    <row r="319" spans="1:22" ht="15">
      <c r="A319" s="149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</row>
    <row r="320" spans="1:22" ht="15">
      <c r="A320" s="149"/>
      <c r="B320" s="149"/>
      <c r="C320" s="149"/>
      <c r="D320" s="149"/>
      <c r="E320" s="149"/>
      <c r="F320" s="149"/>
      <c r="G320" s="149"/>
      <c r="H320" s="149"/>
      <c r="I320" s="149"/>
      <c r="J320" s="149"/>
      <c r="K320" s="149"/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</row>
    <row r="321" spans="1:22" ht="15">
      <c r="A321" s="149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</row>
    <row r="322" spans="1:22" ht="15">
      <c r="A322" s="149"/>
      <c r="B322" s="149"/>
      <c r="C322" s="149"/>
      <c r="D322" s="149"/>
      <c r="E322" s="149"/>
      <c r="F322" s="149"/>
      <c r="G322" s="149"/>
      <c r="H322" s="149"/>
      <c r="I322" s="149"/>
      <c r="J322" s="149"/>
      <c r="K322" s="149"/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</row>
    <row r="323" spans="1:22" ht="15">
      <c r="A323" s="149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</row>
    <row r="324" spans="1:22" ht="15">
      <c r="A324" s="149"/>
      <c r="B324" s="149"/>
      <c r="C324" s="149"/>
      <c r="D324" s="149"/>
      <c r="E324" s="149"/>
      <c r="F324" s="149"/>
      <c r="G324" s="149"/>
      <c r="H324" s="149"/>
      <c r="I324" s="149"/>
      <c r="J324" s="149"/>
      <c r="K324" s="149"/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</row>
    <row r="325" spans="1:22" ht="15">
      <c r="A325" s="149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</row>
    <row r="326" spans="1:22" ht="15">
      <c r="A326" s="149"/>
      <c r="B326" s="149"/>
      <c r="C326" s="149"/>
      <c r="D326" s="149"/>
      <c r="E326" s="149"/>
      <c r="F326" s="149"/>
      <c r="G326" s="149"/>
      <c r="H326" s="149"/>
      <c r="I326" s="149"/>
      <c r="J326" s="149"/>
      <c r="K326" s="149"/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</row>
    <row r="327" spans="1:22" ht="15">
      <c r="A327" s="149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</row>
    <row r="328" spans="1:22" ht="15">
      <c r="A328" s="149"/>
      <c r="B328" s="149"/>
      <c r="C328" s="149"/>
      <c r="D328" s="149"/>
      <c r="E328" s="149"/>
      <c r="F328" s="149"/>
      <c r="G328" s="149"/>
      <c r="H328" s="149"/>
      <c r="I328" s="149"/>
      <c r="J328" s="149"/>
      <c r="K328" s="149"/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</row>
    <row r="329" spans="1:22" ht="15">
      <c r="A329" s="149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</row>
    <row r="330" spans="1:22" ht="15">
      <c r="A330" s="149"/>
      <c r="B330" s="149"/>
      <c r="C330" s="149"/>
      <c r="D330" s="149"/>
      <c r="E330" s="149"/>
      <c r="F330" s="149"/>
      <c r="G330" s="149"/>
      <c r="H330" s="149"/>
      <c r="I330" s="149"/>
      <c r="J330" s="149"/>
      <c r="K330" s="149"/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</row>
    <row r="331" spans="1:22" ht="15">
      <c r="A331" s="149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</row>
    <row r="332" spans="1:22" ht="15">
      <c r="A332" s="149"/>
      <c r="B332" s="149"/>
      <c r="C332" s="149"/>
      <c r="D332" s="149"/>
      <c r="E332" s="149"/>
      <c r="F332" s="149"/>
      <c r="G332" s="149"/>
      <c r="H332" s="149"/>
      <c r="I332" s="149"/>
      <c r="J332" s="149"/>
      <c r="K332" s="149"/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</row>
    <row r="333" spans="1:22" ht="15">
      <c r="A333" s="149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</row>
    <row r="334" spans="1:22" ht="15">
      <c r="A334" s="149"/>
      <c r="B334" s="149"/>
      <c r="C334" s="149"/>
      <c r="D334" s="149"/>
      <c r="E334" s="149"/>
      <c r="F334" s="149"/>
      <c r="G334" s="149"/>
      <c r="H334" s="149"/>
      <c r="I334" s="149"/>
      <c r="J334" s="149"/>
      <c r="K334" s="149"/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</row>
    <row r="335" spans="1:22" ht="15">
      <c r="A335" s="149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</row>
    <row r="336" spans="1:22" ht="15">
      <c r="A336" s="149"/>
      <c r="B336" s="149"/>
      <c r="C336" s="149"/>
      <c r="D336" s="149"/>
      <c r="E336" s="149"/>
      <c r="F336" s="149"/>
      <c r="G336" s="149"/>
      <c r="H336" s="149"/>
      <c r="I336" s="149"/>
      <c r="J336" s="149"/>
      <c r="K336" s="149"/>
      <c r="L336" s="149"/>
      <c r="M336" s="149"/>
      <c r="N336" s="149"/>
      <c r="O336" s="149"/>
      <c r="P336" s="149"/>
      <c r="Q336" s="149"/>
      <c r="R336" s="149"/>
      <c r="S336" s="149"/>
      <c r="T336" s="149"/>
      <c r="U336" s="149"/>
      <c r="V336" s="149"/>
    </row>
    <row r="337" spans="1:22" ht="15">
      <c r="A337" s="149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  <c r="T337" s="149"/>
      <c r="U337" s="149"/>
      <c r="V337" s="149"/>
    </row>
    <row r="338" spans="1:22" ht="15">
      <c r="A338" s="149"/>
      <c r="B338" s="149"/>
      <c r="C338" s="149"/>
      <c r="D338" s="149"/>
      <c r="E338" s="149"/>
      <c r="F338" s="149"/>
      <c r="G338" s="149"/>
      <c r="H338" s="149"/>
      <c r="I338" s="149"/>
      <c r="J338" s="149"/>
      <c r="K338" s="149"/>
      <c r="L338" s="149"/>
      <c r="M338" s="149"/>
      <c r="N338" s="149"/>
      <c r="O338" s="149"/>
      <c r="P338" s="149"/>
      <c r="Q338" s="149"/>
      <c r="R338" s="149"/>
      <c r="S338" s="149"/>
      <c r="T338" s="149"/>
      <c r="U338" s="149"/>
      <c r="V338" s="149"/>
    </row>
    <row r="339" spans="1:22" ht="15">
      <c r="A339" s="149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49"/>
      <c r="U339" s="149"/>
      <c r="V339" s="149"/>
    </row>
    <row r="340" spans="1:22" ht="15">
      <c r="A340" s="149"/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49"/>
      <c r="T340" s="149"/>
      <c r="U340" s="149"/>
      <c r="V340" s="149"/>
    </row>
    <row r="341" spans="1:22" ht="15">
      <c r="A341" s="149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49"/>
      <c r="U341" s="149"/>
      <c r="V341" s="149"/>
    </row>
    <row r="342" spans="1:22" ht="15">
      <c r="A342" s="149"/>
      <c r="B342" s="149"/>
      <c r="C342" s="149"/>
      <c r="D342" s="149"/>
      <c r="E342" s="149"/>
      <c r="F342" s="149"/>
      <c r="G342" s="149"/>
      <c r="H342" s="149"/>
      <c r="I342" s="149"/>
      <c r="J342" s="149"/>
      <c r="K342" s="149"/>
      <c r="L342" s="149"/>
      <c r="M342" s="149"/>
      <c r="N342" s="149"/>
      <c r="O342" s="149"/>
      <c r="P342" s="149"/>
      <c r="Q342" s="149"/>
      <c r="R342" s="149"/>
      <c r="S342" s="149"/>
      <c r="T342" s="149"/>
      <c r="U342" s="149"/>
      <c r="V342" s="149"/>
    </row>
    <row r="343" spans="1:22" ht="15">
      <c r="A343" s="149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49"/>
      <c r="U343" s="149"/>
      <c r="V343" s="149"/>
    </row>
    <row r="344" spans="1:22" ht="15">
      <c r="A344" s="149"/>
      <c r="B344" s="149"/>
      <c r="C344" s="149"/>
      <c r="D344" s="149"/>
      <c r="E344" s="149"/>
      <c r="F344" s="149"/>
      <c r="G344" s="149"/>
      <c r="H344" s="149"/>
      <c r="I344" s="149"/>
      <c r="J344" s="149"/>
      <c r="K344" s="149"/>
      <c r="L344" s="149"/>
      <c r="M344" s="149"/>
      <c r="N344" s="149"/>
      <c r="O344" s="149"/>
      <c r="P344" s="149"/>
      <c r="Q344" s="149"/>
      <c r="R344" s="149"/>
      <c r="S344" s="149"/>
      <c r="T344" s="149"/>
      <c r="U344" s="149"/>
      <c r="V344" s="149"/>
    </row>
    <row r="345" spans="1:22" ht="15">
      <c r="A345" s="149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</row>
    <row r="346" spans="1:22" ht="15">
      <c r="A346" s="149"/>
      <c r="B346" s="149"/>
      <c r="C346" s="149"/>
      <c r="D346" s="149"/>
      <c r="E346" s="149"/>
      <c r="F346" s="149"/>
      <c r="G346" s="149"/>
      <c r="H346" s="149"/>
      <c r="I346" s="149"/>
      <c r="J346" s="149"/>
      <c r="K346" s="149"/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</row>
    <row r="347" spans="1:22" ht="15">
      <c r="A347" s="149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</row>
    <row r="348" spans="1:22" ht="15">
      <c r="A348" s="149"/>
      <c r="B348" s="149"/>
      <c r="C348" s="149"/>
      <c r="D348" s="149"/>
      <c r="E348" s="149"/>
      <c r="F348" s="149"/>
      <c r="G348" s="149"/>
      <c r="H348" s="149"/>
      <c r="I348" s="149"/>
      <c r="J348" s="149"/>
      <c r="K348" s="149"/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</row>
    <row r="349" spans="1:22" ht="15">
      <c r="A349" s="149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</row>
    <row r="350" spans="1:22" ht="15">
      <c r="A350" s="149"/>
      <c r="B350" s="149"/>
      <c r="C350" s="149"/>
      <c r="D350" s="149"/>
      <c r="E350" s="149"/>
      <c r="F350" s="149"/>
      <c r="G350" s="149"/>
      <c r="H350" s="149"/>
      <c r="I350" s="149"/>
      <c r="J350" s="149"/>
      <c r="K350" s="149"/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</row>
    <row r="351" spans="1:22" ht="15">
      <c r="A351" s="149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49"/>
      <c r="U351" s="149"/>
      <c r="V351" s="149"/>
    </row>
    <row r="352" spans="1:22" ht="15">
      <c r="A352" s="149"/>
      <c r="B352" s="149"/>
      <c r="C352" s="149"/>
      <c r="D352" s="149"/>
      <c r="E352" s="149"/>
      <c r="F352" s="149"/>
      <c r="G352" s="149"/>
      <c r="H352" s="149"/>
      <c r="I352" s="149"/>
      <c r="J352" s="149"/>
      <c r="K352" s="149"/>
      <c r="L352" s="149"/>
      <c r="M352" s="149"/>
      <c r="N352" s="149"/>
      <c r="O352" s="149"/>
      <c r="P352" s="149"/>
      <c r="Q352" s="149"/>
      <c r="R352" s="149"/>
      <c r="S352" s="149"/>
      <c r="T352" s="149"/>
      <c r="U352" s="149"/>
      <c r="V352" s="149"/>
    </row>
    <row r="353" spans="1:22" ht="15">
      <c r="A353" s="149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</row>
    <row r="354" spans="1:22" ht="15">
      <c r="A354" s="149"/>
      <c r="B354" s="149"/>
      <c r="C354" s="149"/>
      <c r="D354" s="149"/>
      <c r="E354" s="149"/>
      <c r="F354" s="149"/>
      <c r="G354" s="149"/>
      <c r="H354" s="149"/>
      <c r="I354" s="149"/>
      <c r="J354" s="149"/>
      <c r="K354" s="149"/>
      <c r="L354" s="149"/>
      <c r="M354" s="149"/>
      <c r="N354" s="149"/>
      <c r="O354" s="149"/>
      <c r="P354" s="149"/>
      <c r="Q354" s="149"/>
      <c r="R354" s="149"/>
      <c r="S354" s="149"/>
      <c r="T354" s="149"/>
      <c r="U354" s="149"/>
      <c r="V354" s="149"/>
    </row>
    <row r="355" spans="1:22" ht="15">
      <c r="A355" s="149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  <c r="T355" s="149"/>
      <c r="U355" s="149"/>
      <c r="V355" s="149"/>
    </row>
    <row r="356" spans="1:22" ht="15">
      <c r="A356" s="149"/>
      <c r="B356" s="149"/>
      <c r="C356" s="149"/>
      <c r="D356" s="149"/>
      <c r="E356" s="149"/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/>
      <c r="R356" s="149"/>
      <c r="S356" s="149"/>
      <c r="T356" s="149"/>
      <c r="U356" s="149"/>
      <c r="V356" s="149"/>
    </row>
    <row r="357" spans="1:22" ht="15">
      <c r="A357" s="149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  <c r="T357" s="149"/>
      <c r="U357" s="149"/>
      <c r="V357" s="149"/>
    </row>
    <row r="358" spans="1:22" ht="15">
      <c r="A358" s="149"/>
      <c r="B358" s="149"/>
      <c r="C358" s="149"/>
      <c r="D358" s="149"/>
      <c r="E358" s="149"/>
      <c r="F358" s="149"/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/>
      <c r="R358" s="149"/>
      <c r="S358" s="149"/>
      <c r="T358" s="149"/>
      <c r="U358" s="149"/>
      <c r="V358" s="149"/>
    </row>
    <row r="359" spans="1:22" ht="15">
      <c r="A359" s="149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  <c r="T359" s="149"/>
      <c r="U359" s="149"/>
      <c r="V359" s="149"/>
    </row>
    <row r="360" spans="1:22" ht="15">
      <c r="A360" s="149"/>
      <c r="B360" s="149"/>
      <c r="C360" s="149"/>
      <c r="D360" s="149"/>
      <c r="E360" s="149"/>
      <c r="F360" s="149"/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/>
      <c r="R360" s="149"/>
      <c r="S360" s="149"/>
      <c r="T360" s="149"/>
      <c r="U360" s="149"/>
      <c r="V360" s="149"/>
    </row>
    <row r="361" spans="1:22" ht="15">
      <c r="A361" s="149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  <c r="T361" s="149"/>
      <c r="U361" s="149"/>
      <c r="V361" s="149"/>
    </row>
    <row r="362" spans="1:22" ht="15">
      <c r="A362" s="149"/>
      <c r="B362" s="149"/>
      <c r="C362" s="149"/>
      <c r="D362" s="149"/>
      <c r="E362" s="149"/>
      <c r="F362" s="149"/>
      <c r="G362" s="149"/>
      <c r="H362" s="149"/>
      <c r="I362" s="149"/>
      <c r="J362" s="149"/>
      <c r="K362" s="149"/>
      <c r="L362" s="149"/>
      <c r="M362" s="149"/>
      <c r="N362" s="149"/>
      <c r="O362" s="149"/>
      <c r="P362" s="149"/>
      <c r="Q362" s="149"/>
      <c r="R362" s="149"/>
      <c r="S362" s="149"/>
      <c r="T362" s="149"/>
      <c r="U362" s="149"/>
      <c r="V362" s="149"/>
    </row>
    <row r="363" spans="1:22" ht="15">
      <c r="A363" s="149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  <c r="T363" s="149"/>
      <c r="U363" s="149"/>
      <c r="V363" s="149"/>
    </row>
    <row r="364" spans="1:22" ht="15">
      <c r="A364" s="149"/>
      <c r="B364" s="149"/>
      <c r="C364" s="149"/>
      <c r="D364" s="149"/>
      <c r="E364" s="149"/>
      <c r="F364" s="149"/>
      <c r="G364" s="149"/>
      <c r="H364" s="149"/>
      <c r="I364" s="149"/>
      <c r="J364" s="149"/>
      <c r="K364" s="149"/>
      <c r="L364" s="149"/>
      <c r="M364" s="149"/>
      <c r="N364" s="149"/>
      <c r="O364" s="149"/>
      <c r="P364" s="149"/>
      <c r="Q364" s="149"/>
      <c r="R364" s="149"/>
      <c r="S364" s="149"/>
      <c r="T364" s="149"/>
      <c r="U364" s="149"/>
      <c r="V364" s="149"/>
    </row>
    <row r="365" spans="1:22" ht="15">
      <c r="A365" s="149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  <c r="T365" s="149"/>
      <c r="U365" s="149"/>
      <c r="V365" s="149"/>
    </row>
    <row r="366" spans="1:22" ht="15">
      <c r="A366" s="149"/>
      <c r="B366" s="149"/>
      <c r="C366" s="149"/>
      <c r="D366" s="149"/>
      <c r="E366" s="149"/>
      <c r="F366" s="149"/>
      <c r="G366" s="149"/>
      <c r="H366" s="149"/>
      <c r="I366" s="149"/>
      <c r="J366" s="149"/>
      <c r="K366" s="149"/>
      <c r="L366" s="149"/>
      <c r="M366" s="149"/>
      <c r="N366" s="149"/>
      <c r="O366" s="149"/>
      <c r="P366" s="149"/>
      <c r="Q366" s="149"/>
      <c r="R366" s="149"/>
      <c r="S366" s="149"/>
      <c r="T366" s="149"/>
      <c r="U366" s="149"/>
      <c r="V366" s="149"/>
    </row>
    <row r="367" spans="1:22" ht="15">
      <c r="A367" s="149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  <c r="T367" s="149"/>
      <c r="U367" s="149"/>
      <c r="V367" s="149"/>
    </row>
    <row r="368" spans="1:22" ht="15">
      <c r="A368" s="149"/>
      <c r="B368" s="149"/>
      <c r="C368" s="149"/>
      <c r="D368" s="149"/>
      <c r="E368" s="149"/>
      <c r="F368" s="149"/>
      <c r="G368" s="149"/>
      <c r="H368" s="149"/>
      <c r="I368" s="149"/>
      <c r="J368" s="149"/>
      <c r="K368" s="149"/>
      <c r="L368" s="149"/>
      <c r="M368" s="149"/>
      <c r="N368" s="149"/>
      <c r="O368" s="149"/>
      <c r="P368" s="149"/>
      <c r="Q368" s="149"/>
      <c r="R368" s="149"/>
      <c r="S368" s="149"/>
      <c r="T368" s="149"/>
      <c r="U368" s="149"/>
      <c r="V368" s="149"/>
    </row>
    <row r="369" spans="1:22" ht="15">
      <c r="A369" s="149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  <c r="T369" s="149"/>
      <c r="U369" s="149"/>
      <c r="V369" s="149"/>
    </row>
    <row r="370" spans="1:22" ht="15">
      <c r="A370" s="149"/>
      <c r="B370" s="149"/>
      <c r="C370" s="149"/>
      <c r="D370" s="149"/>
      <c r="E370" s="149"/>
      <c r="F370" s="149"/>
      <c r="G370" s="149"/>
      <c r="H370" s="149"/>
      <c r="I370" s="149"/>
      <c r="J370" s="149"/>
      <c r="K370" s="149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</row>
    <row r="371" spans="1:22" ht="15">
      <c r="A371" s="149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  <c r="T371" s="149"/>
      <c r="U371" s="149"/>
      <c r="V371" s="149"/>
    </row>
    <row r="372" spans="1:22" ht="15">
      <c r="A372" s="149"/>
      <c r="B372" s="149"/>
      <c r="C372" s="149"/>
      <c r="D372" s="149"/>
      <c r="E372" s="149"/>
      <c r="F372" s="149"/>
      <c r="G372" s="149"/>
      <c r="H372" s="149"/>
      <c r="I372" s="149"/>
      <c r="J372" s="149"/>
      <c r="K372" s="149"/>
      <c r="L372" s="149"/>
      <c r="M372" s="149"/>
      <c r="N372" s="149"/>
      <c r="O372" s="149"/>
      <c r="P372" s="149"/>
      <c r="Q372" s="149"/>
      <c r="R372" s="149"/>
      <c r="S372" s="149"/>
      <c r="T372" s="149"/>
      <c r="U372" s="149"/>
      <c r="V372" s="149"/>
    </row>
    <row r="373" spans="1:22" ht="15">
      <c r="A373" s="149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  <c r="T373" s="149"/>
      <c r="U373" s="149"/>
      <c r="V373" s="149"/>
    </row>
    <row r="374" spans="1:22" ht="15">
      <c r="A374" s="149"/>
      <c r="B374" s="149"/>
      <c r="C374" s="149"/>
      <c r="D374" s="149"/>
      <c r="E374" s="149"/>
      <c r="F374" s="149"/>
      <c r="G374" s="149"/>
      <c r="H374" s="149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49"/>
      <c r="T374" s="149"/>
      <c r="U374" s="149"/>
      <c r="V374" s="149"/>
    </row>
    <row r="375" spans="1:22" ht="15">
      <c r="A375" s="149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  <c r="T375" s="149"/>
      <c r="U375" s="149"/>
      <c r="V375" s="149"/>
    </row>
    <row r="376" spans="1:22" ht="15">
      <c r="A376" s="149"/>
      <c r="B376" s="149"/>
      <c r="C376" s="149"/>
      <c r="D376" s="149"/>
      <c r="E376" s="149"/>
      <c r="F376" s="149"/>
      <c r="G376" s="149"/>
      <c r="H376" s="149"/>
      <c r="I376" s="149"/>
      <c r="J376" s="149"/>
      <c r="K376" s="149"/>
      <c r="L376" s="149"/>
      <c r="M376" s="149"/>
      <c r="N376" s="149"/>
      <c r="O376" s="149"/>
      <c r="P376" s="149"/>
      <c r="Q376" s="149"/>
      <c r="R376" s="149"/>
      <c r="S376" s="149"/>
      <c r="T376" s="149"/>
      <c r="U376" s="149"/>
      <c r="V376" s="149"/>
    </row>
    <row r="377" spans="1:22" ht="15">
      <c r="A377" s="149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  <c r="T377" s="149"/>
      <c r="U377" s="149"/>
      <c r="V377" s="149"/>
    </row>
    <row r="378" spans="1:22" ht="15">
      <c r="A378" s="149"/>
      <c r="B378" s="149"/>
      <c r="C378" s="149"/>
      <c r="D378" s="149"/>
      <c r="E378" s="149"/>
      <c r="F378" s="149"/>
      <c r="G378" s="149"/>
      <c r="H378" s="149"/>
      <c r="I378" s="149"/>
      <c r="J378" s="149"/>
      <c r="K378" s="149"/>
      <c r="L378" s="149"/>
      <c r="M378" s="149"/>
      <c r="N378" s="149"/>
      <c r="O378" s="149"/>
      <c r="P378" s="149"/>
      <c r="Q378" s="149"/>
      <c r="R378" s="149"/>
      <c r="S378" s="149"/>
      <c r="T378" s="149"/>
      <c r="U378" s="149"/>
      <c r="V378" s="149"/>
    </row>
  </sheetData>
  <sheetProtection password="D942" sheet="1"/>
  <mergeCells count="49">
    <mergeCell ref="G114:J114"/>
    <mergeCell ref="L114:N114"/>
    <mergeCell ref="C116:F116"/>
    <mergeCell ref="H116:J116"/>
    <mergeCell ref="C117:F117"/>
    <mergeCell ref="H117:J117"/>
    <mergeCell ref="G112:J112"/>
    <mergeCell ref="L112:N112"/>
    <mergeCell ref="D113:F113"/>
    <mergeCell ref="G113:J113"/>
    <mergeCell ref="L113:N113"/>
    <mergeCell ref="C109:H109"/>
    <mergeCell ref="I109:J109"/>
    <mergeCell ref="D111:F111"/>
    <mergeCell ref="G111:J111"/>
    <mergeCell ref="L111:N111"/>
    <mergeCell ref="A1:V1"/>
    <mergeCell ref="B2:B3"/>
    <mergeCell ref="C2:C3"/>
    <mergeCell ref="D2:D3"/>
    <mergeCell ref="E2:G2"/>
    <mergeCell ref="H2:H3"/>
    <mergeCell ref="I2:M2"/>
    <mergeCell ref="N2:N3"/>
    <mergeCell ref="O2:Q2"/>
    <mergeCell ref="S2:V2"/>
    <mergeCell ref="R2:R3"/>
    <mergeCell ref="A2:A3"/>
    <mergeCell ref="A76:A78"/>
    <mergeCell ref="B76:B77"/>
    <mergeCell ref="C76:C77"/>
    <mergeCell ref="D76:D77"/>
    <mergeCell ref="E76:G76"/>
    <mergeCell ref="C70:L70"/>
    <mergeCell ref="C73:G73"/>
    <mergeCell ref="H76:H77"/>
    <mergeCell ref="I76:Q76"/>
    <mergeCell ref="S76:V76"/>
    <mergeCell ref="C71:L71"/>
    <mergeCell ref="C72:L72"/>
    <mergeCell ref="C75:L75"/>
    <mergeCell ref="C74:L74"/>
    <mergeCell ref="R76:R77"/>
    <mergeCell ref="C138:L138"/>
    <mergeCell ref="C139:L139"/>
    <mergeCell ref="C140:L140"/>
    <mergeCell ref="C141:G141"/>
    <mergeCell ref="C142:L142"/>
    <mergeCell ref="C143:L143"/>
  </mergeCells>
  <printOptions/>
  <pageMargins left="0.07874015748031496" right="0.15748031496062992" top="0" bottom="0" header="0" footer="0"/>
  <pageSetup horizontalDpi="600" verticalDpi="600" orientation="landscape" paperSize="9" scale="45" r:id="rId1"/>
  <headerFooter>
    <oddHeader>&amp;RПлан ФХД на 2014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user</cp:lastModifiedBy>
  <cp:lastPrinted>2015-10-05T13:03:22Z</cp:lastPrinted>
  <dcterms:created xsi:type="dcterms:W3CDTF">2014-02-12T11:52:35Z</dcterms:created>
  <dcterms:modified xsi:type="dcterms:W3CDTF">2015-10-06T14:20:55Z</dcterms:modified>
  <cp:category/>
  <cp:version/>
  <cp:contentType/>
  <cp:contentStatus/>
</cp:coreProperties>
</file>